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defaultThemeVersion="124226"/>
  <mc:AlternateContent xmlns:mc="http://schemas.openxmlformats.org/markup-compatibility/2006">
    <mc:Choice Requires="x15">
      <x15ac:absPath xmlns:x15ac="http://schemas.microsoft.com/office/spreadsheetml/2010/11/ac" url="\\10.13.8.151\transparencia\sitio_sspdf\LTAPRCCDMX2018\art_121\fraccion_v\"/>
    </mc:Choice>
  </mc:AlternateContent>
  <xr:revisionPtr revIDLastSave="0" documentId="13_ncr:1_{5E2F3ACD-2000-4F18-B6FA-D8834EB75456}"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externalReferences>
    <externalReference r:id="rId3"/>
    <externalReference r:id="rId4"/>
  </externalReferences>
  <definedNames>
    <definedName name="_xlnm._FilterDatabase" localSheetId="0" hidden="1">'Reporte de Formatos'!$A$7:$U$412</definedName>
    <definedName name="Hidden_114">Hidden_1!$A$1:$A$2</definedName>
    <definedName name="Hidden_115">[1]Hidden_1!$A$1:$A$2</definedName>
    <definedName name="Hidden_13">[2]Hidden_1!$A$1:$A$3</definedName>
    <definedName name="Hidden_25">[2]Hidden_2!$A$1:$A$4</definedName>
    <definedName name="Hidden_37">[2]Hidden_3!$A$1:$A$10</definedName>
    <definedName name="Hidden_49">[2]Hidden_4!$A$1:$A$2</definedName>
    <definedName name="Hidden_518">[2]Hidden_5!$A$1:$A$4</definedName>
    <definedName name="Hidden_622">[2]Hidden_6!$A$1:$A$3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19" i="1" l="1"/>
  <c r="N36" i="1"/>
  <c r="N56" i="1"/>
  <c r="N80" i="1"/>
  <c r="N96" i="1"/>
  <c r="N125" i="1"/>
  <c r="N147" i="1"/>
  <c r="N174" i="1"/>
  <c r="N188" i="1"/>
  <c r="N199" i="1"/>
  <c r="N329" i="1"/>
  <c r="N342" i="1"/>
  <c r="N358" i="1"/>
  <c r="N412" i="1"/>
  <c r="N432" i="1"/>
  <c r="N506" i="1"/>
</calcChain>
</file>

<file path=xl/sharedStrings.xml><?xml version="1.0" encoding="utf-8"?>
<sst xmlns="http://schemas.openxmlformats.org/spreadsheetml/2006/main" count="6784" uniqueCount="1038">
  <si>
    <t>50773</t>
  </si>
  <si>
    <t>TÍTULO</t>
  </si>
  <si>
    <t>NOMBRE CORTO</t>
  </si>
  <si>
    <t>DESCRIPCIÓN</t>
  </si>
  <si>
    <t>Indicadores de interés público</t>
  </si>
  <si>
    <t>A121Fr05_Indicadores-de-interés-público</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</si>
  <si>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</si>
  <si>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</si>
  <si>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</si>
  <si>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</si>
  <si>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</si>
  <si>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</si>
  <si>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</si>
  <si>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467032</t>
  </si>
  <si>
    <t>467047</t>
  </si>
  <si>
    <t>467048</t>
  </si>
  <si>
    <t>467033</t>
  </si>
  <si>
    <t>467039</t>
  </si>
  <si>
    <t>467029</t>
  </si>
  <si>
    <t>467034</t>
  </si>
  <si>
    <t>467035</t>
  </si>
  <si>
    <t>467030</t>
  </si>
  <si>
    <t>467042</t>
  </si>
  <si>
    <t>467031</t>
  </si>
  <si>
    <t>467037</t>
  </si>
  <si>
    <t>467036</t>
  </si>
  <si>
    <t>467038</t>
  </si>
  <si>
    <t>467045</t>
  </si>
  <si>
    <t>467044</t>
  </si>
  <si>
    <t>467046</t>
  </si>
  <si>
    <t>467040</t>
  </si>
  <si>
    <t>467041</t>
  </si>
  <si>
    <t>467043</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</si>
  <si>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</si>
  <si>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</si>
  <si>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</si>
  <si>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</si>
  <si>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</si>
  <si>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</si>
  <si>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</si>
  <si>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</si>
  <si>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</si>
  <si>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</si>
  <si>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</si>
  <si>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</si>
  <si>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</si>
  <si>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</si>
  <si>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</si>
  <si>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</si>
  <si>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</si>
  <si>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</si>
  <si>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</si>
  <si>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</si>
  <si>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</si>
  <si>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</si>
  <si>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</si>
  <si>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Disminuir la incidencia delictiva en los cuadrantes que concentran el 35% de la incidencia delictiva de alto impacto.</t>
  </si>
  <si>
    <t>Cuadrantes Prioritarios</t>
  </si>
  <si>
    <t>Delitos</t>
  </si>
  <si>
    <t>Disminuir la incidencia delictiva en los cuadrantes de mayor  incidencia delictiva de alto impacto en la Ciudad de México.</t>
  </si>
  <si>
    <t>Incidencia delictiva del año actual/incidencia delictiva del año anterior-1</t>
  </si>
  <si>
    <t>%</t>
  </si>
  <si>
    <t>Trimestral</t>
  </si>
  <si>
    <t>2,761 delitos</t>
  </si>
  <si>
    <t>Disminuir -20% la incidencia al año</t>
  </si>
  <si>
    <t>No se ajustaron metas</t>
  </si>
  <si>
    <t>Disminuir la incidencia delictiva en la Ciudad de México</t>
  </si>
  <si>
    <t>Incidencia delictiva</t>
  </si>
  <si>
    <t>Inhibir las acciones punitivas que afectan al tejido social, incrementando los mecanismos de inteligencia policial que permitan prevenir el delito.</t>
  </si>
  <si>
    <t xml:space="preserve">Incidencia delictiva del periodo actual/incidencia delictiva del periodo anterior </t>
  </si>
  <si>
    <t>7,787 delitos</t>
  </si>
  <si>
    <t>Disminuir -7% la incidencia al año</t>
  </si>
  <si>
    <t>Evaluar a los mandos operativos  y proponer modelos de operación policial que permitan incrementar la presencia policial en los puntos en los que se cometen los delitos con la finalidad de que no se repita el delito en el mismo lugar, logrando así disminuir la incidencia delictiva y mejorar la percepción ciudadana.</t>
  </si>
  <si>
    <t>Acciones inmediatas al delito.</t>
  </si>
  <si>
    <t>Acciones</t>
  </si>
  <si>
    <t>Implemantar acciones operativas dependiendo el tipo de delito que se comete, con la finalidad de que no se repita</t>
  </si>
  <si>
    <t xml:space="preserve">Acciones inmediatas cumplidas/acciones inmediatas emitidas </t>
  </si>
  <si>
    <t>2,357 acciones inmediatas</t>
  </si>
  <si>
    <t>100% de cumplimiento</t>
  </si>
  <si>
    <t xml:space="preserve">Atender las llamadas de emergencia en un tiempo de 3 minutos, con la coordinación del Puesto de Mando con de los diferentes medios de atención a emergencia con los que se cuenta, como son 066, Mi policía, Mi Policía en Mi Negocio, Mi policía en Mi Transporte, etc. </t>
  </si>
  <si>
    <t>Tiempos de respuesta</t>
  </si>
  <si>
    <t>Tiempo de respuesta</t>
  </si>
  <si>
    <t>Reducir los tiempos que tardan las patrullas en llegar al lugar de los hechos en caso de una emergencia</t>
  </si>
  <si>
    <t>Suma de total de tiempos de respuesta entre total de emergencias</t>
  </si>
  <si>
    <t>4.03 minutos</t>
  </si>
  <si>
    <t>3.00 minutos</t>
  </si>
  <si>
    <t>Dirección General de Información y Estadistica</t>
  </si>
  <si>
    <t>2.53 MINUTOS</t>
  </si>
  <si>
    <t xml:space="preserve">Ejecutar las políticas, lineamientos y acciones de su competencia, previstos en los convenios de coordinación suscritos por la Ciudad de México en el marco del Sistema Nacional de Seguridad Pública así como los derivados de los acuerdos y resoluciones del Consejo Nacional de Seguridad Pública y demás instancias de Coordinación que correspondan. </t>
  </si>
  <si>
    <t>Avance de aplicación de  evaluaciones toxicológicas de control de confianza</t>
  </si>
  <si>
    <t>Eficacia</t>
  </si>
  <si>
    <t>Porcentaje de evaluaciones toxicológicas realizadas</t>
  </si>
  <si>
    <t>(Evaluaciones toxicológicas realizadas / 
Meta anual) x 100</t>
  </si>
  <si>
    <t>Evaluaciones toxicológicas</t>
  </si>
  <si>
    <t>Trimestal</t>
  </si>
  <si>
    <t>Atento a las facultades conferidas por el artículo 35 del Reglamento Interior de la Secretaría de Seguridad Pública del Distrito Federal, este Centro de Control de Confianza no detenta atribuciones para proporcionar la información requerida</t>
  </si>
  <si>
    <t>Meta anual: 51,234</t>
  </si>
  <si>
    <t>Dirección General del Centro de Control de Confianza</t>
  </si>
  <si>
    <t>Supervisión de eventos públicos para garantizar el respeto a los Derechos  Humanos en bienestar de la ciudadanía que habita y transita la CDMX</t>
  </si>
  <si>
    <t>Porcentaje de Acciones de Derechos Humanos en el Ejercicio de la Seguridad Pública</t>
  </si>
  <si>
    <t>Eficiencia</t>
  </si>
  <si>
    <t xml:space="preserve">Medir la cobertura de servicios de monitoreo brindados por la DGDH en beneficio de las personas que habitan la CDMX </t>
  </si>
  <si>
    <t>(Total de acciones de monitoreo en materia de Derechos Humanos realizadas en el periodo / total de acciones de monitoreo programadas en el periodo) * 100</t>
  </si>
  <si>
    <t>Servicios brindados</t>
  </si>
  <si>
    <t xml:space="preserve">Se identifica el índice de acciones de obsevación al respeto de los derechos humanos realizadas por la Dirección General de Derechos Humanos durante el ejercicio de la función de seguridad pública </t>
  </si>
  <si>
    <t>5225 (Anual)</t>
  </si>
  <si>
    <t>1729 (Acumulado al Trimestre)</t>
  </si>
  <si>
    <t>Informes de la DGDH reportados en: EPI e IDH, RAPM Y Numeralia de 2015</t>
  </si>
  <si>
    <t>Dirección General de Derechos Humanos</t>
  </si>
  <si>
    <t>Comunicación de la información en materia de seguridad pública</t>
  </si>
  <si>
    <t>Orientación Vial</t>
  </si>
  <si>
    <t>Usuarios inscritos en la cuenta de twitter @OVIALCDMX donde se pueden consultar mapas sobre alternativas viales</t>
  </si>
  <si>
    <t>Usuarios inscritos en la cuenta de twitter @OVIALCDMX</t>
  </si>
  <si>
    <t>Número de seguidores</t>
  </si>
  <si>
    <t>No disponible, depende del número de usuarios que se sumen a la cuenta de twitter @OVIALCMDX</t>
  </si>
  <si>
    <t>Si no existe meta programada ni meta ajustada tampoco habrá avance de metas</t>
  </si>
  <si>
    <t>Aplicación twitter @OVIALCDMX</t>
  </si>
  <si>
    <t>Dirección Ejecutiva de Comunicación Social</t>
  </si>
  <si>
    <t>Mantener en óptimas condiciones la salud del personal de la SSP</t>
  </si>
  <si>
    <t>Atención médica</t>
  </si>
  <si>
    <t>Población de la SSP (+- 54000)  68 consultorios médicos y 56 dentales</t>
  </si>
  <si>
    <t>Servicio</t>
  </si>
  <si>
    <t>Archivos con información de consultas, padecimientos prevalentes, sexo, edades, etc.</t>
  </si>
  <si>
    <t>Consulta</t>
  </si>
  <si>
    <t>Se integra al mes la información que proporcionan los médicos y se clasifican por padecimientos, sexo, edades, etc.</t>
  </si>
  <si>
    <t>A través de la medicina de primer contacto,  mantener en óptimas condiciones la salud del personal de la SSP-CDMX</t>
  </si>
  <si>
    <t>5,156  consultas médicas 4,631 dentales</t>
  </si>
  <si>
    <t>Los servicios médicos se otorgan conforme a la demanda. Las actividades del personal operativo, fundamentelmente, impide programar consultas</t>
  </si>
  <si>
    <t>Medir la eficiencia de la atención médica en la prevenciion de las enfermedades prevalentes y en            crónico degenerativas</t>
  </si>
  <si>
    <t>Consultas médicas y dentales que se otorgan durante los 365 días del año</t>
  </si>
  <si>
    <t>Dirección de Servicios Médicos</t>
  </si>
  <si>
    <t xml:space="preserve">DOTAR DE LA LICENCIA TARJETÓN  TIPO "E"A TODOS LOS ELEMENTOS POLICIALES ADSCRITOS A LA SECRETARÍA DE SEGURIDAD PÚBLICA DE LA CIUDAD DE MÉXICO; QUE POR SU EMPLEO, CARGO O COMISIÓN REQUIERAN OPERAR VEHÍCULOS OFICIALES DE EMERGENCIA PRINCIPAL-MENTE LOS DESTINADOS A LA PRESTACIÓN DE SERVICIOS MÉDICOS, DE RESCATE, DE APOYO VIAL Y POLICÍA.  </t>
  </si>
  <si>
    <t>EXPEDICIÓN Y RENOVACIÓN DE LICENCIAS TARJETÓN TIPO "E"</t>
  </si>
  <si>
    <t>UNIDAD</t>
  </si>
  <si>
    <t>LICENCIA TARJETÓN TIPO "E"</t>
  </si>
  <si>
    <t>N=N° de Licencias expedidas o renovadas*100 /N° de Licencias totales a tramitar</t>
  </si>
  <si>
    <t>PIEZA</t>
  </si>
  <si>
    <t>MENSUAL</t>
  </si>
  <si>
    <t>NO</t>
  </si>
  <si>
    <t>INFORME</t>
  </si>
  <si>
    <t>DIRECCIÓN EJECUTIVA DE DESARROLLO ORGANIZACIONAL Y ADMINISTRATIVO</t>
  </si>
  <si>
    <t>Conduce sin Alcohol. Este programa salvaguarda la integridad física de conductores y sus bienes,  terceras personas y la comunidad en general, mediante el establecimiento de un operativo permanente de revisión que contempla la aplicación de pruebas aleatorias para medir la cantidad de alcohol en aire espirado, con un sentido preventivo y disuasivo.</t>
  </si>
  <si>
    <t xml:space="preserve"> -Porcentaje de infractores 
- Porcentaje de vehículos que transitan contra pruebas 
- Porcentaje de entrevistas contra pruebas 
- Porcentaje pruebas contra infractores
</t>
  </si>
  <si>
    <t xml:space="preserve"> -Determinar el número de infractores en la actividad “Conduce sin Alcohol”.
-Determinar el número de pruebas en la actividad “Conduce sin Alcohol” con referencia de los vehículos que transitan.
-Determinar el porcentaje de pruebas en la actividad “Conduce sin Alcohol” con referencia a las entrevistas.
-Prevenir accidentes viales a través del Programa “Conduce sin Alcohol”.</t>
  </si>
  <si>
    <t xml:space="preserve">(Número de positivos/ número de pruebas aplicadas)*100           
(Número de pruebas aplicadas / Número de Vehículos que transitan por el punto)*100 
(Número de Pruebas/ número de entrevistas)*100    
(Número de infractores/pruebas aplicadas)*100 
</t>
  </si>
  <si>
    <t>Porcentaje</t>
  </si>
  <si>
    <t>Trimestra</t>
  </si>
  <si>
    <t>2017: 23,547 pruebas realizadas</t>
  </si>
  <si>
    <t xml:space="preserve">Aplicar el 100% de las pruebas programadas: 28,300 pruebas programadas. 6,000 en jornadas nocturnas, 19,800 jornadas de transporte público y 2,500 en jornadas especiales. </t>
  </si>
  <si>
    <t xml:space="preserve">(Número de positivos  / Número de pruebas aplicadas )*100= 4.55%            
(Número de pruebas aplicadas  / Número de Vehículos que transitan por el punto )*100= 1.81%
(Número de Pruebas / Número de entrevistas )*100= 5.71%  
(Número de infractores / Pruebas aplicadas )*100= 4.55%            
</t>
  </si>
  <si>
    <t>Numeralia y archivos de concentración de la DEAPPI</t>
  </si>
  <si>
    <t>Dirección General de Prevención del Delito</t>
  </si>
  <si>
    <t xml:space="preserve">Brigada de Vigilancia Animal. Evitar la venta ilegal de animales en vía pública; prevenir el maltrato animal; proteger y rescatar a los animales silvestres y domésticos  que representen una situación de riesgo para el propio animal y para los habitantes de la ciudad. </t>
  </si>
  <si>
    <t>Porcentaje de denuncias atendidas respecto de las denuncias recibidas relacionadas con el  maltrato animal</t>
  </si>
  <si>
    <t>Acciones de la Brigada de Vigilancia Animal</t>
  </si>
  <si>
    <t>(Número de denuncias atendidas / número de denuncias programadas)*100</t>
  </si>
  <si>
    <t xml:space="preserve">2017: 1,328 denuncias atendidas </t>
  </si>
  <si>
    <t>Atender el 100% de las denuncias recibidas: 1,511 denuncias atendidas</t>
  </si>
  <si>
    <t>(Número de denuncias atendidas / número de denuncias recibidas)*100= 100%</t>
  </si>
  <si>
    <t>Unidad de Seguridad Empresarial y Ciudadana. Difudir entre la ciudadanía  las medidas y acciones  preventivas del delito.</t>
  </si>
  <si>
    <t>Porcentaje de sesiones informativas de la Unidad de Seguridad Empresarial y Ciudadana.</t>
  </si>
  <si>
    <t>Sesiones informativas y Sociodramas</t>
  </si>
  <si>
    <t>(Sesiones informativas y Sociodramas impartidos/ sesiones informativas y sociodramas programados)*100</t>
  </si>
  <si>
    <t>Porcentaje de sesiones Informativas Programadas</t>
  </si>
  <si>
    <t xml:space="preserve">2017: 48 sesiones informativas y 274 sociodramas </t>
  </si>
  <si>
    <t>Realizar el 100% de las Pláticas: 18 sesiones informativas y 135 sociodramas</t>
  </si>
  <si>
    <t>(Sesiones informativas  y Sociodramas impartidos / sesiones informativas  y sociodramas programados )*100= 242.48%</t>
  </si>
  <si>
    <t>Conciencia Vial en Movimiento. Fomentar entre la ciudadania la cultura vial  para evitar accidentes viales.</t>
  </si>
  <si>
    <t>Porcentaje personas informadas en pláticas de seguridad vial.</t>
  </si>
  <si>
    <t>Capacitación en Conciencia Vial.</t>
  </si>
  <si>
    <t>Personas Informadas en pláticas de seguridad vial/ número de pláticas de seguridad vial impartidas.</t>
  </si>
  <si>
    <t>Número de personas informadas en pláticas de Seguridad Víal</t>
  </si>
  <si>
    <t xml:space="preserve">2017: 112 pláticas de seguridad vial </t>
  </si>
  <si>
    <t>Realizar el 100%de las Pláticas : 110 pláticas de seguridad vial.</t>
  </si>
  <si>
    <t>(Personas Informadas en pláticas de seguridad vial / número de pláticas de seguridad vial impartidas) = 6.75</t>
  </si>
  <si>
    <t>Por tu Familia, Desarme Voluntario. Erradica la posesión y uso de portación de armas de fuego, concientizando a la población sobre la posesión responsable de las mismas con la finalidad de evitar los accidentes provocados  por armas de fuego.</t>
  </si>
  <si>
    <t>Promedio de armas de fuego, granadas y cartuchos recibidos en cada mesa de canje instalada</t>
  </si>
  <si>
    <t>Número de armas de fuego, granadas y cartuchos canjeados.</t>
  </si>
  <si>
    <t xml:space="preserve">Número de armas de fuego, granadas y cartuchos entregados/ número de mesas de canje instaladas </t>
  </si>
  <si>
    <t>Promedio</t>
  </si>
  <si>
    <t>2017: 10 mesas de canje (1er trim).</t>
  </si>
  <si>
    <t>Realizar el 100% de las mesas de canje de armas programadas. 02 mesas de canje</t>
  </si>
  <si>
    <t>(Número de armas de fuego, granadas y cartuchos entregados ) / (número de mesas de canje instaladas )= 1995.75</t>
  </si>
  <si>
    <t>Alarmas Vecinales. Brindar mayor seguridad a los ciudadanos y reducir los índices delictivos, a efecto de dar  respuesta inmediata a eventos de Seguridad Pública, Urgencias Médicas, Servicios de Protección Civil y Delegacionales.</t>
  </si>
  <si>
    <t>Procentaje de alarmas vecinales entregadas y activadas a las Delegaciones.</t>
  </si>
  <si>
    <t>Entrega de Alarmas Vecinales para prevenir el delito</t>
  </si>
  <si>
    <t>(Alarmas activadas/Alarmas entregadas a la  Delegación)*100</t>
  </si>
  <si>
    <t xml:space="preserve">2017: 18,640 alarmas entregadas </t>
  </si>
  <si>
    <t>Entregar el 100% de alarmas programadas: 25,524 alarmas programadas</t>
  </si>
  <si>
    <t>(Alarmas activadas 19,724 / Alarmas entregadas a la  Delegación 22,117)*100= 89.18%</t>
  </si>
  <si>
    <t>Conocer la cantidad de beneficiados que en promedio asisten a cada plática</t>
  </si>
  <si>
    <t>Índice de difusión de información sobre temas de Prevención del Delito</t>
  </si>
  <si>
    <t>Difundir el cocimiento sobre los factores de riesgo y protección para prevenir el delito</t>
  </si>
  <si>
    <t>Total de beneficiados asistentes/Total de Pláticas impartidas</t>
  </si>
  <si>
    <t>12,075/324= 37.26</t>
  </si>
  <si>
    <t>228 (Pláticas)</t>
  </si>
  <si>
    <t>37
(beneficiados por  pláticas).</t>
  </si>
  <si>
    <t>Numeralia  y archivos de concentración de información de la DEyCIPD</t>
  </si>
  <si>
    <t>Identificar el tema de mayor interés de la ciudadanía.</t>
  </si>
  <si>
    <t>Índice de mayor demanda de tema de Plática de Prevención del Delito</t>
  </si>
  <si>
    <t>Mantener constante la demanda del tema</t>
  </si>
  <si>
    <t xml:space="preserve">(Cantidad de Pláticas de Tema de Mayor Demanda/Cantidad total de Pláticas)*100 </t>
  </si>
  <si>
    <t xml:space="preserve">(71/324)*100= 21.91%  </t>
  </si>
  <si>
    <t>71 (Pláticas)</t>
  </si>
  <si>
    <t>21.9%
(Representó  el tema Bulliyng de la Paz del 100%).</t>
  </si>
  <si>
    <t xml:space="preserve">Conocer el promedio de niños rescatados </t>
  </si>
  <si>
    <t>Índice de niños rescatados por actividades musicales</t>
  </si>
  <si>
    <t>Aumentar la cantidad de niños rescatados en cada Banda de Marcha existente</t>
  </si>
  <si>
    <t>Niños rescatados / Bandas de Marcha Existentes</t>
  </si>
  <si>
    <t>0/0=0.0%</t>
  </si>
  <si>
    <t>0 (niños)</t>
  </si>
  <si>
    <t xml:space="preserve">0.0%
(En el primer trimestre del 2018 se reanudó con las clases de música, sin embargo no se ha presentado agún caso de rescate).
</t>
  </si>
  <si>
    <t>Determinar la cantidad de asistentes por clase de Música</t>
  </si>
  <si>
    <t>Índice promedio de asistencia a clases</t>
  </si>
  <si>
    <t>Aumentar la cantidad de niños que asisten a clase</t>
  </si>
  <si>
    <t>Total de asistencias/Total de clases impartidas</t>
  </si>
  <si>
    <t>71/6=11.83%</t>
  </si>
  <si>
    <t>123 (Clases)</t>
  </si>
  <si>
    <t xml:space="preserve">11.8%
</t>
  </si>
  <si>
    <t>Conocer la cantidad de servicios que solicitan los habitantes para la recuperación de espacios</t>
  </si>
  <si>
    <t>Índice de demanda de servicio de Diagnósticos solicitados</t>
  </si>
  <si>
    <t>Aumentar la cantidad de diagnósticos a realizar</t>
  </si>
  <si>
    <t xml:space="preserve">Núm. intervenciones de diagnósticos para la recuperación de espacios/diagnósticos programados para la recuperación de espacios
</t>
  </si>
  <si>
    <t>(94/36)*100=58.9%</t>
  </si>
  <si>
    <t>36 (Diagnósticos)</t>
  </si>
  <si>
    <t>Identificar la cantidad de metros cuadrados que se recuperan en promedio en cada evento.</t>
  </si>
  <si>
    <t>Índice de Recuperación de espacios</t>
  </si>
  <si>
    <t>Aumentar la cantidad de metros recuperados</t>
  </si>
  <si>
    <t>Metros cuadrados recuperados / afectación de grafiti ilegal</t>
  </si>
  <si>
    <t>320/8</t>
  </si>
  <si>
    <t>4
(Recuperaciones)</t>
  </si>
  <si>
    <t>40
(Metros cuadrados promedio por intervención).</t>
  </si>
  <si>
    <t>Conocer la cantidad de asistentes promedio a los eventos de grafiti legal</t>
  </si>
  <si>
    <t>Índice de asistentes por evento de grafiti legal</t>
  </si>
  <si>
    <t>Aumentar la convocatoria de asistentes por evento</t>
  </si>
  <si>
    <t>Beneficiados/Eventos de grafiti legal realizados</t>
  </si>
  <si>
    <t>0/0=0</t>
  </si>
  <si>
    <t>04 (Eventos)</t>
  </si>
  <si>
    <t>0
(Asistentes promedio por evento).</t>
  </si>
  <si>
    <t>Cuantificar las remisiones que se realizan por grafiti ilegal</t>
  </si>
  <si>
    <t>Índice de intervenciones policiales por realización de grafiti ilegal</t>
  </si>
  <si>
    <t>Reducir la cantidad de grafiti ilegal que se realiza en la Ciudad de México</t>
  </si>
  <si>
    <t>(Total de remisiones/Total de recorridos realizados)*100</t>
  </si>
  <si>
    <t>0/200=0%</t>
  </si>
  <si>
    <t>213 (Recorridos)</t>
  </si>
  <si>
    <t>0%
(De un totalde 213 recorridos, no se presentaron remisiones).</t>
  </si>
  <si>
    <t xml:space="preserve">Conocer la cantidad de beneficiados que en promedio asisten a cada plática </t>
  </si>
  <si>
    <t>Índice de Difusión de Información sobre Grafiti Ilegal</t>
  </si>
  <si>
    <t>Difundir el conocimiento de las consecuencias de la realización de grafiti ilegal</t>
  </si>
  <si>
    <t>Núm. Beneficiados/Pláticas en Escuelas (Públicas + privadas) .</t>
  </si>
  <si>
    <t>3,851/11= 350</t>
  </si>
  <si>
    <t>9 (Platicas en escuelas)</t>
  </si>
  <si>
    <t>350
(Beneficiados promedio por plática).</t>
  </si>
  <si>
    <t>Asistir Juridicamente a los elementosde la Policia de la Ciudad de México, Involucrados en asuntos penales por hechos cometidos en el cumplimiento de su deber, así como acciones tendientes al cumplimiento de sentencias definitvas, laudos firmes e incidentes de inejecución de sentencias.</t>
  </si>
  <si>
    <t>Apoyo jurídico a los elementos por actos o hechos cometidos en el cumplimiento de su deber y las puestas a disposición por delitos de alto impacto solicitadas por las diferentes Unidades Administrativas Policiales.</t>
  </si>
  <si>
    <t>Asesoria juridica a elementos en la puesta a disposición de detenidos ante las agencias del ministerio público, Asesoria juridica a elementos en la puesta a disposición en procedimiento relacionado con el sistema penal acusatorio, Puestas a disposición por delitos de alto impacto, robo de vehículos, casa habitación, transeunte con violencia y robo a negocio.</t>
  </si>
  <si>
    <t>Porcentaje de acciones  realizadas (Total de acciones realizadas durante el periodo multiplicado por 100) dividido entre el total de acciones programados</t>
  </si>
  <si>
    <t>Asesoria</t>
  </si>
  <si>
    <t>Atender y desahogar la totalidad de requerimientos y mandatos judiciales, ministeriales, administrativos y realizar los trámites necesarios para recuperar los bienes asignados a esta Dependencia.</t>
  </si>
  <si>
    <t>Órdenes de arresto cumplimentadas , Objetos y bienes recuperados, Requeridos por juzgados, ministerios públicos, derechos humanos y ciudadanos,  Atención y seguimiento a juicios de nulidad, recursso de revisión, juicios laborales e impugnación de multas.</t>
  </si>
  <si>
    <t>Atender la totalidad de los juicios y controversias legales en las cuales se vean involucrados los intereses de la Secretaría.</t>
  </si>
  <si>
    <t>Gestión de cuenta por liquidar certificada y contrarecibos certificados</t>
  </si>
  <si>
    <t>Formular y proponer opiniones Jurídicas, Proyectos normativos, Reglamentos, Decretos, Acuerdos, Circulares y demás Ordenamientos para el mejor desempeño de la Secretaría, proporcionar la asesoría jurídica-administrativa que sea solicitada, así como para elaborar, revisar y sancionar los contratos y convenios en que intervenga la Secretaría y atender las solicitudes ciudadanas que ingresen vía INFOMEX.</t>
  </si>
  <si>
    <t>Formular y proponer los proyectos normativos, reglamentos, decretos, acuerdos, circulares y demás ordenamientos necesarios para el mejor desempeño de las funciones encaminadas a las areas de la SSP CDMX, Recibir, analizar y atender las solicitudes que realizan los ciudadanos a travez del portal INFOMEX, que correspondan a esta Dirección General, Intervenir en calidad de asesores a invitación de las areas responsables de llevar a cabo procedimientos de adquisición y de celebrar distintos comites,  Sancionar y revisar los contratos, convenios, acuerdos e instrumentos jurídicos que sean enviados por distintas areas de la secretaría y dependencias GCDX, Emitir opiniones jurídicas respecto de solicitudes planteadas por las diversas areas que componen esta secretaría, así como por los particulares, Revision y trámite de la gaceta oficial de la CDMX y diario oficial de la federación, Atención a juicios civiles .</t>
  </si>
  <si>
    <t>Población de la SSP (+- 54000), 68 consultorios médicos y 56 dentales</t>
  </si>
  <si>
    <t>Ajuste de meta por incremento en costo de licencia</t>
  </si>
  <si>
    <t>Informar a la ciudadanía vías alternas en caso de bloqueo y/o afectaciones viales</t>
  </si>
  <si>
    <t>Horas de proyección</t>
  </si>
  <si>
    <t>Horas, minutos y segundos proyectados.</t>
  </si>
  <si>
    <t>Duración de los mensajes proyectados</t>
  </si>
  <si>
    <t>Registro y control de la duración de los mensajes</t>
  </si>
  <si>
    <t>hh:mm:ss</t>
  </si>
  <si>
    <t>893:28:00 horas</t>
  </si>
  <si>
    <t>Sin meta programada</t>
  </si>
  <si>
    <t>-</t>
  </si>
  <si>
    <t>Dirección de Sistemas de Operación de Tránsito</t>
  </si>
  <si>
    <t xml:space="preserve">2017: 25,101 pruebas realizadas (2do trim). </t>
  </si>
  <si>
    <t xml:space="preserve">Aplicar el 100% de las pruebas programadas:  25,800 pruebas programadas. 6,000 en jornadas nocturnas, 19,800 jornadas de transporte público y  00 en jornadas especiales. </t>
  </si>
  <si>
    <t xml:space="preserve">(Número de positivos  1,794/ Número de pruebas aplicadas 40,138)*100= 4.5%            
(Número de pruebas aplicadas 40,138 / Número de Vehículos que transitan por el punto 2,290,520 )*100= 1.75%
(Número de Pruebas 40,138 / Número de entrevistas 579,197)*100=6.9 %  
(Número de infractores 1,794 / Pruebas aplicadas 40,138)*100= 4.5%            
</t>
  </si>
  <si>
    <t>2017:  962 denuncias atendidas (2do trim).</t>
  </si>
  <si>
    <t>Atender el 100% de las denuncias recibidas:  1,531 denuncias atendidas</t>
  </si>
  <si>
    <t>(Número de denuncias atendidas  725/ número de denuncias recibidas 725)*100= 100%</t>
  </si>
  <si>
    <t>2017: 113 sesiones informativas y  202 sociodramas realizados (2do trim).</t>
  </si>
  <si>
    <t>Realizar el 100% de las Pláticas:  41 sesiones informativas y  217 sociodramas</t>
  </si>
  <si>
    <t>(344 Sesiones informativas  y Sociodramas impartidos / sesiones informativas  y 258 sociodramas programados )*100= 144.57 %</t>
  </si>
  <si>
    <t>2017: 54 pláticas de seguridad vial realizadas (2do trim).</t>
  </si>
  <si>
    <t>Realizar el 100% de las Pláticas : 80 pláticas de seguridad vial.</t>
  </si>
  <si>
    <t>9,032  Personas Informadas en pláticas de seguridad vial / 1,018 pláticas de seguridad vial impartidas = 8.87 personas beneficiadas por plática</t>
  </si>
  <si>
    <t>2017: 18 mesas de canje (2do trim).</t>
  </si>
  <si>
    <t>Realizar el 100% de las mesas de canje de armas programadas. 00 mesas de canje</t>
  </si>
  <si>
    <t>(Número de armas de fuego, granadas y cartuchos entregados ) / (número de mesas de canje instaladas ) = 00</t>
  </si>
  <si>
    <t>2017: 22,117 alarmas entregadas (2do trim).</t>
  </si>
  <si>
    <t>Entregar el 100% de alarmas programadas: 20,421 alarmas programadas</t>
  </si>
  <si>
    <t>(Alarmas activadas / 16,709 Alarmas entregadas a la  Delegación 20,421 )*100= 81.82%</t>
  </si>
  <si>
    <t>14,997/406= 37</t>
  </si>
  <si>
    <t>251 (Pláticas)</t>
  </si>
  <si>
    <t xml:space="preserve">(75/406)*100= 18.47%  </t>
  </si>
  <si>
    <t>75 (Pláticas)</t>
  </si>
  <si>
    <t>18.47% (Representó  el tema Prevención del Delito del 100%).</t>
  </si>
  <si>
    <t>25/2=12%</t>
  </si>
  <si>
    <t>25 (niños)</t>
  </si>
  <si>
    <t xml:space="preserve">Se creó una nueva banda de marcha con 25 niños </t>
  </si>
  <si>
    <t>928/65=14.27%</t>
  </si>
  <si>
    <t>82 (Clases)</t>
  </si>
  <si>
    <t>(138/35)*100=394.28%</t>
  </si>
  <si>
    <t>35 (Diagnósticos)</t>
  </si>
  <si>
    <t>330/2= 165%</t>
  </si>
  <si>
    <t>2 (Recuperaciones)</t>
  </si>
  <si>
    <t>847/2= 423%</t>
  </si>
  <si>
    <t>03 (Eventos)</t>
  </si>
  <si>
    <t>423 (Asistentes promedio por evento).</t>
  </si>
  <si>
    <t>0/213=0%</t>
  </si>
  <si>
    <t>216 (Recorridos)</t>
  </si>
  <si>
    <t>8,598/16= 537%</t>
  </si>
  <si>
    <t>11 (Platicas en escuelas)</t>
  </si>
  <si>
    <t>537 (Beneficiados promedio por plática).</t>
  </si>
  <si>
    <t>3283 (Acumulado al Trimestre)</t>
  </si>
  <si>
    <t>3:08 MINUTOS</t>
  </si>
  <si>
    <t>Dirección General de Asuntos Jurídicos</t>
  </si>
  <si>
    <t>89297 asesorías</t>
  </si>
  <si>
    <t>220656 asesorías</t>
  </si>
  <si>
    <t>899 asesorías</t>
  </si>
  <si>
    <t>19398 asesorías</t>
  </si>
  <si>
    <t>Población de la SSP                                (+- 54000)                                                    64 consultorios médicos y 54 dentales</t>
  </si>
  <si>
    <t>5028 (Acumulado al Trimestre)</t>
  </si>
  <si>
    <t>2017:  24,218 pruebas realizadas (3er trim).</t>
  </si>
  <si>
    <t xml:space="preserve">Aplicar el 100% de las pruebas programadas:  28,300 pruebas programadas. 6,000 en jornadas nocturnas, 19,800 jornadas de transporte público y  2,500 en jornadas especiales. </t>
  </si>
  <si>
    <t>No hubo ajustes</t>
  </si>
  <si>
    <t xml:space="preserve">(Número de positivos  2,204/ Número de pruebas aplicadas 53,222)*100= 4.14%            
(Número de pruebas aplicadas 53,222 / Número de Vehículos que transitan por el punto                              1, 892,997)*100=2.81 %
(Número de Pruebas 53,222 / Número de entrevistas 445,100)*100=11.95 %  
(Número de infractores 2,204 / Pruebas aplicadas 53,222)*100= 4.14%            
</t>
  </si>
  <si>
    <t>2017:  1,034 denuncias atendidas (3er trim).</t>
  </si>
  <si>
    <t>Atender el 100% de las denuncias recibidas:  1,679 denuncias atendidas</t>
  </si>
  <si>
    <t>(Número de denuncias atendidas  805/ número de denuncias recibidas 805)*100= 100%</t>
  </si>
  <si>
    <t>2017: 67 sesiones informativas y   272 sociodramas (3er trim).</t>
  </si>
  <si>
    <t>Realizar el 100%de las Pláticas:  40 sesiones informativas y  175 sociodramas</t>
  </si>
  <si>
    <t>(Sesiones informativas 190  y Sociodramas impartidos 217 / sesiones informativas 40  y sociodramas programados 175 )*100= 189.30 %</t>
  </si>
  <si>
    <t>2017: 52 pláticas de seguridad vial (3er trim).</t>
  </si>
  <si>
    <t>Realizar el 100%de las Pláticas : 85 pláticas de seguridad vial.</t>
  </si>
  <si>
    <t>6,514 Personas Informadas en pláticas de seguridad vial / 1,025 pláticas de seguridad vial impartidas = 6.35 personas beneficiadas por plática</t>
  </si>
  <si>
    <t>2017: 31 mesas de canje (3er trim).</t>
  </si>
  <si>
    <t>2017:  alarmas entregadas 25,941 (3er trim).</t>
  </si>
  <si>
    <t>Entregar el 100% de alarmas programadas: alarmas programadas 34,993</t>
  </si>
  <si>
    <t>(Alarmas activadas 11,215 /Alarmas entregadas a la  Delegación 25,524 )*100= 43.93%</t>
  </si>
  <si>
    <t>17,856/434= 41</t>
  </si>
  <si>
    <t>225 (Pláticas)</t>
  </si>
  <si>
    <t>41
(beneficiados por  pláticas).</t>
  </si>
  <si>
    <t xml:space="preserve">(248/434)*100= 57%  </t>
  </si>
  <si>
    <t>248 (Pláticas)</t>
  </si>
  <si>
    <t>57% (Representó  el tema Prevención del Delito del 100%).</t>
  </si>
  <si>
    <t>0/1=0%</t>
  </si>
  <si>
    <t>330/32=10.3%</t>
  </si>
  <si>
    <t>76 (Clases)</t>
  </si>
  <si>
    <t>(124/34)*100=364.7%</t>
  </si>
  <si>
    <t>34 (Diagnósticos)</t>
  </si>
  <si>
    <t>153/1= 153%</t>
  </si>
  <si>
    <t>0 (Recuperaciones)</t>
  </si>
  <si>
    <t>153
(Metros cuadrados promedio por intervención).</t>
  </si>
  <si>
    <t>150/1= 150%</t>
  </si>
  <si>
    <t>05 (Eventos)</t>
  </si>
  <si>
    <t>150 (Asistentes promedio por evento).</t>
  </si>
  <si>
    <t>0/173=0%</t>
  </si>
  <si>
    <t>0%
(De un totalde 173 recorridos, no se presentaron remisiones).</t>
  </si>
  <si>
    <t>7,521/12= 626.8%</t>
  </si>
  <si>
    <t>09 (Platicas en escuelas)</t>
  </si>
  <si>
    <t>626 (Beneficiados promedio por plática).</t>
  </si>
  <si>
    <t>796:24:00 horas</t>
  </si>
  <si>
    <t>2.58 MINUTOS</t>
  </si>
  <si>
    <t>Reporte de Actividades Programático Mensual</t>
  </si>
  <si>
    <t>Ajuste en la meta, derivado del Decreto por el que se expide el Reglamento de la Ley de Movilidad de la CDMX. N° 156 BIS GOCDMX 15-septiembre-2017, Capítulo Quinto “de las licencias para conducir” artículo 128 fracción VIII; la serie de requisitos que se deberán cubrir para la expedición de las licencias de conducir tipo “B”, “C”, “D” y "E".</t>
  </si>
  <si>
    <t>Ninguna</t>
  </si>
  <si>
    <t>6793 (Acumulado al Trimestre)</t>
  </si>
  <si>
    <t>709:03:00 horas</t>
  </si>
  <si>
    <t>2017:  46,032 pruebas realizadas (4to trim).</t>
  </si>
  <si>
    <t xml:space="preserve">Aplicar el 100% de las pruebas programadas:  26,800 pruebas programadas. 6,000 en jornadas nocturnas, 19,800 jornadas de transporte público y  1,000 en jornadas especiales. </t>
  </si>
  <si>
    <t xml:space="preserve">(Número de positivos  3,981/ Número de pruebas aplicadas 40,063)*100= 9.93%            
(Número de pruebas aplicadas 40,063 / Número de Vehículos que transitan por el punto  1,999,945) * 100=2%
(Número de Pruebas 40,063 / Número de entrevistas 648,419)*100=6.17 %  
(Número de infractores 3,981 / Pruebas aplicadas 40,063)*100= 9.93%            
</t>
  </si>
  <si>
    <t>2017:  808 denuncias atendidas (4to trim).</t>
  </si>
  <si>
    <t>Atender el 100% de las denuncias recibidas:  1,330 denuncias atendidas</t>
  </si>
  <si>
    <t>(Número de denuncias atendidas  775/ número de denuncias recibidas 775)*100= 100%</t>
  </si>
  <si>
    <t>2017: 171 sesiones informativas y   183 sociodramas (4to trim).</t>
  </si>
  <si>
    <t>Realizar el 100%de las Pláticas:  16 sesiones informativas y  85 sociodramas</t>
  </si>
  <si>
    <t>(Sesiones informativas 188  y Sociodramas impartidos 226 / sesiones informativas 16  y sociodramas programados 85 )*100= 409.9 %</t>
  </si>
  <si>
    <t>2017: 15 pláticas de seguridad vial (4to trim).</t>
  </si>
  <si>
    <t>Realizar el 100%de las Pláticas : 90 pláticas de seguridad vial.</t>
  </si>
  <si>
    <t>12,081 Personas Informadas en pláticas de seguridad vial / 1,254 pláticas de seguridad vial impartidas = 9.63 personas beneficiadas por plática</t>
  </si>
  <si>
    <t>2017: 12 mesas de canje (4to trim).</t>
  </si>
  <si>
    <t>2017:  alarmas entregadas 25,947 (4to trim).</t>
  </si>
  <si>
    <t>Entregar el 100% de alarmas programadas: alarmas programadas 25,533</t>
  </si>
  <si>
    <t>(Alarmas activadas 8,576 /Alarmas entregadas a la  Delegación 34,993 )*100= 24.50%</t>
  </si>
  <si>
    <t>12,771/370= 34</t>
  </si>
  <si>
    <t>201 (Pláticas)</t>
  </si>
  <si>
    <t>34 (personas atendidas por  pláticas).</t>
  </si>
  <si>
    <t xml:space="preserve">(197/370)*100= 53.2%  </t>
  </si>
  <si>
    <t>197 (Pláticas)</t>
  </si>
  <si>
    <t>53.2% (Representó  el tema Prevención del Delito del 100%).</t>
  </si>
  <si>
    <t>0/1=0</t>
  </si>
  <si>
    <t>411/42=9.7%</t>
  </si>
  <si>
    <t>69 (Clases)</t>
  </si>
  <si>
    <t>(96/35)*100=274.3%</t>
  </si>
  <si>
    <t>156/3= 52</t>
  </si>
  <si>
    <t>02 (Recuperaciones)</t>
  </si>
  <si>
    <t>52 (Metros cuadrados promedio por intervención).</t>
  </si>
  <si>
    <t>0/0= 0%</t>
  </si>
  <si>
    <t>0 (Asistentes promedio por evento).</t>
  </si>
  <si>
    <t>02/185=2%</t>
  </si>
  <si>
    <t>91 (Recorridos)</t>
  </si>
  <si>
    <t>2%
(De un totalde 185 recorridos).</t>
  </si>
  <si>
    <t>34,455/21= 626.8%</t>
  </si>
  <si>
    <t>06 (Platicas en escuelas)</t>
  </si>
  <si>
    <t>1641 (Personas atendidas promedio por plática).</t>
  </si>
  <si>
    <t>Meta anual: 61,495</t>
  </si>
  <si>
    <t>6139 (Anual)</t>
  </si>
  <si>
    <t>1660 (Acumulado al Trimestre)</t>
  </si>
  <si>
    <t>2018:  48,798 pruebas realizadas.</t>
  </si>
  <si>
    <t xml:space="preserve">Aplicar el 100% de las pruebas programadas:  31,080 pruebas programadas. 8,100 en jornadas nocturnas, 21,480 jornadas de transporte público y  1,500 en jornadas especiales. </t>
  </si>
  <si>
    <t xml:space="preserve">(Número de positivos 2,698/ Número de pruebas aplicadas 31,632)*100=8.52%            
(Número de pruebas aplicadas 31,632 / Número de Vehículos que transitan por el punto 1,516,753)*100=2.05 %
(Número de Pruebas 31,632 / Número de entrevistas 99,980)*100=5.93 %  
(Número de infractores 2,697 / Pruebas aplicadas 31,632)*100= 8.52%            
</t>
  </si>
  <si>
    <t xml:space="preserve">2018:  776 denuncias atendidas </t>
  </si>
  <si>
    <t>Atender el 100% de las denuncias recibidas:  701 denuncias atendidas</t>
  </si>
  <si>
    <t>(Número de denuncias atendidas 696/ número de denuncias recibidas 701)*100= 99.71%</t>
  </si>
  <si>
    <t>2018: 105 sesiones informativas y  266 sociodramas.</t>
  </si>
  <si>
    <t>Realizar el 100%de las Pláticas:  70 sesiones informativas y  200 sociodramas</t>
  </si>
  <si>
    <t>(Sesiones informativas 90  y Sociodramas impartidos 217 / sesiones informativas 90  y sociodramas programados 225 )*100= 97.46%</t>
  </si>
  <si>
    <t xml:space="preserve">2018: 396 pláticas de seguridad vial </t>
  </si>
  <si>
    <t>Realizar el 100%de las Pláticas : 124 pláticas de seguridad vial.</t>
  </si>
  <si>
    <t>20,883 Personas Informadas en pláticas de seguridad vial / 1,996 pláticas de seguridad vial impartidas = 10.46 personas beneficiadas por plática</t>
  </si>
  <si>
    <t>37,144/939= 40</t>
  </si>
  <si>
    <t>252 (Pláticas)</t>
  </si>
  <si>
    <t>40 (personas atendidas por  pláticas).</t>
  </si>
  <si>
    <t xml:space="preserve">(240/939)*100= 25.5%  </t>
  </si>
  <si>
    <t>240 (Pláticas)</t>
  </si>
  <si>
    <t>480/58=8.3%</t>
  </si>
  <si>
    <t>36 (Clases)</t>
  </si>
  <si>
    <t>(86/77)*100=111.6%</t>
  </si>
  <si>
    <t>77 (Diagnósticos)</t>
  </si>
  <si>
    <t>0/0= 0</t>
  </si>
  <si>
    <t>05 (Recuperaciones)</t>
  </si>
  <si>
    <t>0 (Metros cuadrados promedio por intervención).</t>
  </si>
  <si>
    <t>0 (Eventos)</t>
  </si>
  <si>
    <t>0/198=0%</t>
  </si>
  <si>
    <t>167 (Recorridos)</t>
  </si>
  <si>
    <t>0%
(0 Remisiones de 198 recorridos).</t>
  </si>
  <si>
    <t>22,708/36= 630.7%</t>
  </si>
  <si>
    <t>07 (Platicas en escuelas)</t>
  </si>
  <si>
    <t>631 (Personas atendidas promedio por plática).</t>
  </si>
  <si>
    <t xml:space="preserve">Apoyo Jurídico a Policias </t>
  </si>
  <si>
    <t>Atender requerimientos y/o mandatos judiciales, ministeriales, administrativos</t>
  </si>
  <si>
    <t>Realizar los tramites necesarios para recuperar los bienes asignados a esta dependencia</t>
  </si>
  <si>
    <t>Atender los juicios y Controversial legales (promovidos por ciudadanos)</t>
  </si>
  <si>
    <t>Atender los juicios y Controversial legales (promovidos por elementos policiales)</t>
  </si>
  <si>
    <t>Proporcionar la asesoria juridica-administrativa que sea solicitada. Elaborar, revisar y sancionar los contratos y convenios en que intervengan la Secretarí. Atender las solicitudes ciudadanas que ingresen via INFOMEX.</t>
  </si>
  <si>
    <t>Formular y proponer opiniones jurídicas, proyectos normativos, reglamentos, decretos, acuerdos, circulares y demas ordenamientos para el mejor desempeño de la Secretaría</t>
  </si>
  <si>
    <t>32,471 delitos</t>
  </si>
  <si>
    <t>2,834 delitos</t>
  </si>
  <si>
    <t>Mantener en óptimas condiciones la salud del personal de la SSC CDMX</t>
  </si>
  <si>
    <t>A través de la medicina de primer contacto,  mantener en óptimas condiciones la salud del personal de la SSC-CDMX</t>
  </si>
  <si>
    <t>330 837  consultas médicas y dentales</t>
  </si>
  <si>
    <t>Por lo que respecta  al rubro número 1, la variación a la baja obedece  a que esta Dirección General, tiene entre sus funciones, brindar asesoría y defensa legal a policías cuando a solicitud y con motivo del ejercicio de sus atribuciones y facultades se encuentren sujetos a investigación ante autoridades ministeriales o procedimientos judiciales de carácter local o federal, según corresponda, por posibles responsabilidades en el servicio institucional lo que tiene como consecuencia a que esta Dirección General  esté sujeta a las solicitudes de apoyo de los policías adscritos a esta Secretaría, brindándose en este caso un menor número de apoyos requeridos en ejercicio de su deber, asimismo, el personal operativo en ejercicio de sus funciones notificó a la Dirección General de Asuntos Jurídicos un menor número de puestas a disposición, por delitos de alto impacto, lo que explica la variación a la meta física a la baja.</t>
  </si>
  <si>
    <t>Por lo que respecta al acumulado 2 consistente en atender y desahogar la totalidad de requerimientos y mandatos judiciales, ministeriales, administrativos y realizar los trámites necesarios para recuperar los bienes asignados a esta Dependencia, el porcentaje disminuyó debido a que en esta Dirección General se recibieron menos requerimientos emitidos por autoridad judicial, además de que el rezago se ha abatido, por lo tanto se han recuperado un a menor cantidad de bienes, lo que explica la variación a la baja en la meta física.</t>
  </si>
  <si>
    <t>La variación en el porcentaje presentado en el número 3, disminuyó debido a que fueron atendidos un menor número de juicios en la materia administrativa y laboral, atendidos en proporción a los interpuestos contra esta Dependencia, por el personal operativo adscrito a esta Institución, por considerar afectaciones a su esfera jurídica, al respecto, se realizaron menos acciones para el cumplimiento de sentencia definitivas y laudos firmes emitidos por los Órganos Jurisdiccionales</t>
  </si>
  <si>
    <t>Por lo que hace a la disminución en el porcentaje acumulado respecto de las acciones mencionadas en la acción general 4, se obedece  a que fueron emitidas un menor número de opiniones jurídicas requeridas por diferente unidades administrativas que conforman esta Dependencia, pronunciando criterios jurídicos y asesorías, apegados a las legislaciones vigentes y en proporción a las solicitudes, de igual forma, disminuyó toda vez que fueron emitidos un menor número de ordenamientos legales aplicables a esta institución, por lo que no fue necesaria la difusión de la Gaceta Oficial y/o Diario Oficial de la Federación, asimismo, se recibieron un menor número de solicitudes de información a áreas de esta Secretaría</t>
  </si>
  <si>
    <t>La variación en el porcentaje presentado en el número 3, disminuyó debido a que fueron atendidos un menor número de juicios en la materia administrativa y laboral, atendidos en proporción a los interpuestos contra esta Dependencia, por el personal operativo adscrito a esta Institución, por considerar afectaciones a su esfera jurídica, al respecto, se realizaron menos acciones para el cumplimiento de sentencia definitivas y laudos firmes emitidos por los Órganos Jurisdiccionales.</t>
  </si>
  <si>
    <t>41863 asesorías</t>
  </si>
  <si>
    <t>En relación al rubro la variación del 97.2 % obedece a que esta Dirección General, tiene entre sus funciones brindar asesoría y defensa legal a policías cuando a solicitud y con motivo del ejercicio de sus atribuciones y facultades se encuentren sujetos a investigación ante autoridades ministeriales o procedimientos judiciales de carácter local o federal según corresponda, por posibles responsabilidades en el servicio institucional, lo que conlleva a estar sujetos ala solicitudes de apoyo de los policías adscritos a esta Secretaria brindándose en este caso un total de 10,510 peticiones de apoyos requeridos en el ejercicio de su deber durante el primer trimestre de 2019.</t>
  </si>
  <si>
    <t>71307 asesorías</t>
  </si>
  <si>
    <t>El porcentaje de este indicador, presenta una variación a la baja, esto debido a que se recibió un menor número de requerimientos por parte de diferentes autoridades, lo que conlleva a presentar una cantidad menor a la proyectada.</t>
  </si>
  <si>
    <t>32568 asesorías</t>
  </si>
  <si>
    <t>Por lo que hace a este indicador el porcentaje disminuyo debido a que se ha reportado un menor número de bienes propiedad de esta institución extraviados, por parte del personal operativo.</t>
  </si>
  <si>
    <t>117170 asesorías</t>
  </si>
  <si>
    <t xml:space="preserve">El descenso de la variación  se deriva de un menor número de juicios y controversias legales interpuestas por ciudadanos en contra de la Secretaria de Seguridad Ciudadana, presentando un porcentaje menor al proyectado para el primer trimestre del año en curso.
La variación en el porcentaje presentado en el rubro se redujo debido a que fueron atendidos una cantidad menor de juicios en materia administrativa y laboral interpuestos contra esta institución por el personal operativo adscrito a esta dependencia por considerar afectaciones a su esfera jurídica.
</t>
  </si>
  <si>
    <t>58274 asesorías</t>
  </si>
  <si>
    <t xml:space="preserve">Por lo que hace a la disminución en el porcentaje acumulado respecto a las acciones mencionadas, se debió a que fueron emitidas un menor número de opiniones jurídicas requeridas por diferente s unidades administrativas que conforman estas Dependencia, pronunciando criterios jurídicos y asesorías agregados a las legislaciones vigentes. 
Así mismo las cifras presentadas en este numeral se vieron afectadas debido a que se redujeron las convocatorias para la celebración de comités y procedimientos de adquisición por parte de las Áreas responsables de llevar a cabo dichas actividades por los que fueron revisados y sancionados un menor número de contratos de los que forman parte esta dependencia. ( se agrega el presente indicador  en atencion a las acciones realizadas de esta Direccion General)
</t>
  </si>
  <si>
    <t>11811 asesorías</t>
  </si>
  <si>
    <t>Por otra parte descendió el número total  de solicitudes turnadas a esta dirección general y que son ingresadas a través del portal INFO DF; cuyo fin es brindar respuesta eficaz y oportuna acorde a los términos establecidos en la Ley de Transparencia Acceso a la Información Pública y Rendición de cuentas de la Ciudad de México. ( se agrega el presente indicador  en atencion a las acciones realizadas de esta Direccion General)</t>
  </si>
  <si>
    <t>7006 asesorías</t>
  </si>
  <si>
    <t xml:space="preserve">Ahora bien, en cuanto a este indicador durante el periodo comprendido de enero a marzo 2019 esta unidad jurídica recibió un menor número  de propuestas de los distintos órganos de gobierno y diversas áreas que conforman esta Institución para la formulación de proyectos normativos, reglamentos, decretos, acuerdos, circulares, y demás ordenamientos por lo cual la variación presenta un porcentaje por debajo a lo planeado.            ( se agrega el presente indicador  en atencion a las acciones realizadas de esta Direccion General)      </t>
  </si>
  <si>
    <t>Apoyo Jurídico a Policias</t>
  </si>
  <si>
    <t>2,769 delitos</t>
  </si>
  <si>
    <t>6,910 delitos</t>
  </si>
  <si>
    <t>3588 (Acumulado al Trimestre)</t>
  </si>
  <si>
    <t>2018:  40,298 pruebas realizadas.</t>
  </si>
  <si>
    <t xml:space="preserve">Aplicar el 100% de las pruebas programadas:  31,548 pruebas programadas. 8,4100 en jornadas nocturnas, 24,480 jornadas de transporte público y  1500 en jornadas especiales. </t>
  </si>
  <si>
    <t xml:space="preserve">(Número de positivos 2,246/ Número de pruebas aplicadas 38,053)*100=5.90%            
(Número de pruebas aplicadas 38,053 / Número de Vehículos que transitan por el punto 1,668,4258)*100=2.28 %
(Número de Pruebas 38,053 / Número de entrevistas 535,676)*100=7.10 %  
(Número de infractores 2,246 / Pruebas aplicadas 38,053)*100= 5.9%            
</t>
  </si>
  <si>
    <t xml:space="preserve">2018:  725 denuncias atendidas </t>
  </si>
  <si>
    <t>Atender el 100% de las denuncias recibidas:  1020 denuncias atendidas</t>
  </si>
  <si>
    <t>(Número de denuncias atendidas 690/ número de denuncias recibidas 702)*100= 98.29%</t>
  </si>
  <si>
    <t>2018: 103 sesiones informativas y  241 sociodramas.</t>
  </si>
  <si>
    <t>Realizar el 100%de las Pláticas:  90 sesiones informativas y  225 sociodramas</t>
  </si>
  <si>
    <t>(Sesiones informativas 43  y Sociodramas impartidos 242 / sesiones informativas 90  y sociodramas programados 225 )*100= 90.47%</t>
  </si>
  <si>
    <t xml:space="preserve">2018: 1,096 pláticas de seguridad vial </t>
  </si>
  <si>
    <t>Realizar el 100%de las Pláticas : 126 pláticas de seguridad vial.</t>
  </si>
  <si>
    <t>14,065 Personas Informadas en pláticas de seguridad vial / 1,219 pláticas de seguridad vial impartidas = 11.56 personas beneficiadas por plática</t>
  </si>
  <si>
    <t>25,257/694= 36.39%</t>
  </si>
  <si>
    <t>283 (Pláticas)</t>
  </si>
  <si>
    <t>36 (personas atendidas por  pláticas).</t>
  </si>
  <si>
    <t xml:space="preserve">(107/694)*100= 15.4%  </t>
  </si>
  <si>
    <t>15% (Representó  el tema Prevención de la Violencia y Cultura de Paz del 100%).</t>
  </si>
  <si>
    <t>188/28=8.3%</t>
  </si>
  <si>
    <t>(68/118)*100=57.62%</t>
  </si>
  <si>
    <t>118 (Diagnósticos)</t>
  </si>
  <si>
    <t>6383/73= 87.4%</t>
  </si>
  <si>
    <t>87.4 (Metros cuadrados promedio por intervención).</t>
  </si>
  <si>
    <t>2558/3= 825.6%</t>
  </si>
  <si>
    <t>02 (Eventos)</t>
  </si>
  <si>
    <t>826 (Asistentes promedio por evento).</t>
  </si>
  <si>
    <t>0/151=0%</t>
  </si>
  <si>
    <t>156 (Recorridos)</t>
  </si>
  <si>
    <t>0%
(0 Remisiones de 156 recorridos).</t>
  </si>
  <si>
    <t>14,186/23= 616.7%</t>
  </si>
  <si>
    <t>10 (Platicas en escuelas)</t>
  </si>
  <si>
    <t>617 (Personas atendidas promedio por plática).</t>
  </si>
  <si>
    <t>Meta anual: 56,895</t>
  </si>
  <si>
    <t>884:00:00  horas</t>
  </si>
  <si>
    <t>484:00:00 horas</t>
  </si>
  <si>
    <t>997:26:00  horas</t>
  </si>
  <si>
    <t>98.0</t>
  </si>
  <si>
    <t>14,691 delitos</t>
  </si>
  <si>
    <t>5704 (Acumulado al Trimestre)</t>
  </si>
  <si>
    <t>No aplica</t>
  </si>
  <si>
    <t>NO APLICA</t>
  </si>
  <si>
    <t>784:00:00  horas</t>
  </si>
  <si>
    <t>2018:  53,222 pruebas realizadas.</t>
  </si>
  <si>
    <t xml:space="preserve">Aplicar el 100% de las pruebas programadas:  310580 pruebas programadas. 8,100 en jornadas nocturnas, 21,480 jornadas de transporte público y  1000 en jornadas especiales. </t>
  </si>
  <si>
    <t xml:space="preserve">(Número de positivos 2,821/ Número de pruebas aplicadas 35,120)*100= 8.03%            
(Número de pruebas aplicadas 35,120 / Número de Vehículos que transitan por el punto 1,585,761)*100= 2.21%
(Número de Pruebas 35,120 / Número de entrevistas 569,380)*100= 6.16%  
(Número de infractores 2,821 / Pruebas aplicadas 35,120*100= 8.03%            
</t>
  </si>
  <si>
    <t xml:space="preserve">2018:  690denuncias atendidas </t>
  </si>
  <si>
    <t>(Número de denuncias atendidas 902/ número de denuncias recibidas 919)*100= 98.15%</t>
  </si>
  <si>
    <t>2018: 190 sesiones informativas y  407 sociodramas.</t>
  </si>
  <si>
    <t>Realizar el 100%de las Pláticas:  90 sesiones informativas y  220sociodramas</t>
  </si>
  <si>
    <t>(Sesiones informativas 85  y Sociodramas impartidos 212 / sesiones informativas 90 y sociodramas programados 200 )*100= 102.41%</t>
  </si>
  <si>
    <t xml:space="preserve">2018: 1,025 pláticas de seguridad vial </t>
  </si>
  <si>
    <t>1,697 Personas Informadas en pláticas de seguridad vial / 152 pláticas de seguridad vial impartidas = 11.16 personas beneficiadas por plática</t>
  </si>
  <si>
    <t>8156 (Acumulado al Trimestre)</t>
  </si>
  <si>
    <t>Informes de la DGDH reportados en: EPI e IDH, RAPM Y Numeralia de 2019</t>
  </si>
  <si>
    <t>2018:  40,063 pruebas realizadas.</t>
  </si>
  <si>
    <t xml:space="preserve">Aplicar el 100% de las pruebas programadas:  30,107 pruebas programadas. 8,127 en jornadas nocturnas, 21,480 jornadas de transporte público y  500 en jornadas especiales. </t>
  </si>
  <si>
    <t>Sin ajuste</t>
  </si>
  <si>
    <t xml:space="preserve">(Número de positivos 3,042/ Número de pruebas aplicadas 34,837)*100= 8.7%            
(Número de pruebas aplicadas 34,837 / Número de Vehículos que transitan por el punto 1,509,218)*100= 2.3%
(Número de Pruebas 34,837 / Número de entrevistas 524,230)*100= 6.6%  
(Número de infractores 3,042 / Pruebas aplicadas 34,837*100= 8.7%            
</t>
  </si>
  <si>
    <t xml:space="preserve">2018:  775 denuncias atendidas </t>
  </si>
  <si>
    <t>(Número de denuncias atendidas 690/ número de denuncias recibidas 690)*100= 100%</t>
  </si>
  <si>
    <t>2018:  188 sesiones informativas y  226 sociodramas.</t>
  </si>
  <si>
    <t>Realizar el 100%de las Pláticas:  90 sesiones informativas y  220 sociodramas</t>
  </si>
  <si>
    <t>(Sesiones informativas 55  y Sociodramas impartidos 237 / sesiones informativas 90 y sociodramas programados 220 )*100= 94.19%</t>
  </si>
  <si>
    <t xml:space="preserve">2018: 1,054 pláticas de seguridad vial </t>
  </si>
  <si>
    <t>2,622 Personas Informadas en pláticas de seguridad vial / 414 pláticas de seguridad vial impartidas = 6.33 personas beneficiadas por plática</t>
  </si>
  <si>
    <t>12771/370=34.5</t>
  </si>
  <si>
    <t>221 (Pláticas)</t>
  </si>
  <si>
    <t>46 (personas atendidas por  pláticas).</t>
  </si>
  <si>
    <t>197/370*100= 53.2</t>
  </si>
  <si>
    <t>22 % (Representó  el tema Prevención de de la Violencia y Cultura de Paz del 100%).</t>
  </si>
  <si>
    <t>441/42=10.5%</t>
  </si>
  <si>
    <t>18 (Clases)</t>
  </si>
  <si>
    <t>96/35=2.7%</t>
  </si>
  <si>
    <t>89 (Diagnósticos)</t>
  </si>
  <si>
    <t>156/0=0%</t>
  </si>
  <si>
    <t>01 (Recuperación)</t>
  </si>
  <si>
    <t>1,047 (Metros cuadrados promedio por intervención).</t>
  </si>
  <si>
    <t>244/3=81.3%</t>
  </si>
  <si>
    <t>1/185=0.54%</t>
  </si>
  <si>
    <t>154 (Recorridos)</t>
  </si>
  <si>
    <t>0%
(0 Remisiones de 37 recorridos).</t>
  </si>
  <si>
    <t>34455/21= 1641</t>
  </si>
  <si>
    <t>927 (Personas atendidas promedio por plática).</t>
  </si>
  <si>
    <t>Apoyo jurídico a policías.</t>
  </si>
  <si>
    <t>Atender requerimientos y/o mandatos judiciales, ministeriales, administrativos.</t>
  </si>
  <si>
    <t>Realizar los trámites necesarios para recuperar los bienes asignados a esta Dependencia.</t>
  </si>
  <si>
    <t>Atender los juicios y controversias legales (Promovidos por ciudadanos).</t>
  </si>
  <si>
    <t>95.0</t>
  </si>
  <si>
    <t>Atender los juicios y controversias legales (Promovidos por elementos policiales).</t>
  </si>
  <si>
    <t>Proporcionar  la asesoría  jurídica-administrativa que sea solicitada.
Elaborar, revisar y sancionar los contratos y convenios en que intervenga la Secretaría
Atender las solicitudes ciudadanas que ingresen vía INFOMEX.</t>
  </si>
  <si>
    <t>Formular y proponer opiniones Jurídicas, Proyectos normativos, Reglamentos, Decretos, Acuerdos, Circulares y demás Ordenamientos para el mejor desempeño de la Secretaría.</t>
  </si>
  <si>
    <t>16,021 delitos</t>
  </si>
  <si>
    <t>1443:51:00  horas</t>
  </si>
  <si>
    <t>Supervisión de eventos públicos para garantizar el respeto a los Derechos Humanos en bienestar de la ciudadanía que habitan y transitan la CDMX.</t>
  </si>
  <si>
    <t>Porcentaje de Acciones de Supervisiones al respeto a los Derechos Humanos.</t>
  </si>
  <si>
    <t xml:space="preserve">Medir la cobertura de servicios de monitoreo brindados por la DGDH en beneficio de las personas que habitan y tránsitan en la CDMX. </t>
  </si>
  <si>
    <t>Se identifica el índice de acciones de observación al respeto de los derechos humanos realizadas por la Dirección General de Derechos Humanos.</t>
  </si>
  <si>
    <t>8310 (Anual)</t>
  </si>
  <si>
    <t>2050 (Acumulado al Trimestre)</t>
  </si>
  <si>
    <t>Informes de la DGDH reportados en: EPI e IDH, RAPM y Numeralia de 2020.</t>
  </si>
  <si>
    <t>Dirección General de Derechos Humanos.</t>
  </si>
  <si>
    <t>2019:  31,632 pruebas realizadas.</t>
  </si>
  <si>
    <t>Aplicar el 100% de las pruebas programadas:  33,849 pruebas programadas. 9,084 en jornadas nocturnas y 24,765 jornadas de transporte público.</t>
  </si>
  <si>
    <t xml:space="preserve">(Número de positivos 2,606/ Número de pruebas aplicadas 28,818)*100= 9.04%            
(Número de pruebas aplicadas 28,818 / Número de Vehículos que transitan por el punto 1,228,736)*100= 2.34%
(Número de Pruebas 28,818 / Número de entrevistas 380,701)*100= 7.56%  
(Número de infractores 2,606 / Pruebas aplicadas 28,818*100= 9.04%            </t>
  </si>
  <si>
    <t xml:space="preserve">2019:  701 denuncias atendidas </t>
  </si>
  <si>
    <t>(Número de denuncias atendidas 657/ número de denuncias recibidas 669)*100= 98.2%</t>
  </si>
  <si>
    <t>2019:  90 sesiones informativas y  217 sociodramas.</t>
  </si>
  <si>
    <t>Realizar el 100%de las Pláticas:  80 sesiones informativas y  210 sociodramas</t>
  </si>
  <si>
    <t>(Sesiones informativas 62  y Sociodramas impartidos 192 / sesiones informativas 80 y sociodramas programados 210 )*100= 87.58%</t>
  </si>
  <si>
    <t xml:space="preserve">2019: 1,996 pláticas de seguridad vial </t>
  </si>
  <si>
    <t>7,412 Personas Informadas en pláticas de seguridad vial / 289 pláticas de seguridad vial impartidas = 25.64 personas beneficiadas por plática</t>
  </si>
  <si>
    <t>2019: 37,144/939= 40</t>
  </si>
  <si>
    <t>524 (Pláticas)</t>
  </si>
  <si>
    <t>45 (Personas atendidas por  pláticas en el primer trimestre del año 2020).</t>
  </si>
  <si>
    <t xml:space="preserve">2019: (240/939)*100= 25.5%  </t>
  </si>
  <si>
    <t>180 (Pláticas)</t>
  </si>
  <si>
    <t>20.1% (Representó  el tema Prevención de la Violencia y Cultura de Paz del 100% del as pláticas impartidas (897) en el primer trimestre de 2020).</t>
  </si>
  <si>
    <t>2019: (86/77)*100=111.6%</t>
  </si>
  <si>
    <t>83 (Diagnósticos)</t>
  </si>
  <si>
    <t>13.25% (De los diagnósticos programados para el primer trimestre del año 2020)</t>
  </si>
  <si>
    <t>2019: 0/0= 0</t>
  </si>
  <si>
    <t>08 (Recuperaciones)</t>
  </si>
  <si>
    <t>424.5 (Metros cuadrados promedio por intervención en el primer trimestre del 2020).</t>
  </si>
  <si>
    <t>2019: 0/0= 0%</t>
  </si>
  <si>
    <t>50 (Asistentes promedio por evento en el primer trimestre del año 2020).</t>
  </si>
  <si>
    <t>2019: 0/198=0%</t>
  </si>
  <si>
    <t>198 (Recorridos)</t>
  </si>
  <si>
    <t>0% (0 Presentaciones ante el M.P. y/o el J.C. en el primer trimestre del año 2020).</t>
  </si>
  <si>
    <t>2019: 22,708/36= 630.7%</t>
  </si>
  <si>
    <t>36 (Platicas en escuelas)</t>
  </si>
  <si>
    <t>454 (Personas atendidas promedio por plática en el primer trimestre del año 2020).</t>
  </si>
  <si>
    <t xml:space="preserve">Población de la SSP                                (+- 54000)                                                     consultorios médicos, odontologicos, nutricionales y psicologicos </t>
  </si>
  <si>
    <t>322510 consultas médicas, odontológicas, nutricionales y psicologicas</t>
  </si>
  <si>
    <t>Consultas médicas, odontologicas, nutricionales y psicolóigicas que se otorgan durante los 365 días del año</t>
  </si>
  <si>
    <t>Prevención de la Violencia con Participacion Ciudadana</t>
  </si>
  <si>
    <t xml:space="preserve">Apoyo Jurídico a policías </t>
  </si>
  <si>
    <t>Asesorias</t>
  </si>
  <si>
    <t xml:space="preserve">Atender requerimientos y/o mandatos judiciales, ministeriales y administrativos.  </t>
  </si>
  <si>
    <t xml:space="preserve">Realizar los trámites necesarios para recuparar los bienes asignados a esta Dependencia </t>
  </si>
  <si>
    <t xml:space="preserve">Atender juicios y controversias legales (promovidos por ciudadanos) </t>
  </si>
  <si>
    <t xml:space="preserve">Atender juicios y controversias legales (promovidos por elementos policiales) </t>
  </si>
  <si>
    <t>Proporcionar la asesoría jurídica-administrativa que sea solicitada.
Elaborar, revisar y sancionar los contratos y convenios en que intervenga esta Secretaría.
Atender las solicitudes ciudadanas que ingresan vía INFOMEX</t>
  </si>
  <si>
    <t xml:space="preserve">Formular y proponer opiniones jurídicas, proyectos normativos, Reglamentos, Decretos, Acuerdos, Circulares y demás ordenamientos para el mejor desempeño de la Secretaría. </t>
  </si>
  <si>
    <t>18:26:00 horas</t>
  </si>
  <si>
    <t>Dotar de la licencia tipo E al personal operativo adscrito a esta Secretaría; que en el desempeño de su cargo o comisión, maneje vehículos de emergencia.</t>
  </si>
  <si>
    <t>Licencia tipo E</t>
  </si>
  <si>
    <t>Eficiencia/eficacia</t>
  </si>
  <si>
    <t>N° licencias expedidas*100/N° total de licencias a expedir</t>
  </si>
  <si>
    <t>Pieza</t>
  </si>
  <si>
    <t>Mensual</t>
  </si>
  <si>
    <t>Dirección General de Desarrollo Organizacional y Administrativo</t>
  </si>
  <si>
    <t>5,223 delitos</t>
  </si>
  <si>
    <t>13,883 delitos</t>
  </si>
  <si>
    <t>Atento a las facultades conferidas por el artículo 42 del Reglamento Interior de la Secretaría de Seguridad Ciudadana de la Ciudad de México, este Centro de Evaluación y Control de Confianza no detenta atribuciones para proporcionar la información requerida</t>
  </si>
  <si>
    <t>Meta anual: 53,252</t>
  </si>
  <si>
    <t>Dirección General del Centro de Evaluación y Control de Confianza</t>
  </si>
  <si>
    <t xml:space="preserve">Se informa que el formato Reporte de Actividades Programático Mensual fue modificado por la Direccion de Finanzas, en consecuencia se modifica la linea base reportando las cifras de manera mensual y no de forma anual como se venia haciendo esto favoreciendo el cumplimiento estadistico del mismo  </t>
  </si>
  <si>
    <t>4,102 delitos</t>
  </si>
  <si>
    <t>12,312 delitos</t>
  </si>
  <si>
    <t>3.04 min</t>
  </si>
  <si>
    <t>8,310 (Anual)</t>
  </si>
  <si>
    <t>8,260 (Anual)</t>
  </si>
  <si>
    <t>3,280 (Acumulado al Trimestre)</t>
  </si>
  <si>
    <t>2019:  32,047 pruebas realizadas.</t>
  </si>
  <si>
    <t>sin ajuste</t>
  </si>
  <si>
    <t xml:space="preserve">(Número de positivos 00/ Número de pruebas aplicadas 00)*100= 0%            
(Número de pruebas aplicadas 00/ Número de Vehículos que transitan por el punto 00)*100= 0%
(Número de Pruebas 00/ Número de entrevistas 00)*100= 0%  
(Número de infractores 00/ Pruebas aplicadas 00)*100= 0%            </t>
  </si>
  <si>
    <t xml:space="preserve">2019:  779 denuncias atendidas </t>
  </si>
  <si>
    <t>(Número de denuncias atendidas 365/ número de denuncias recibidas 371)*100= 98.38%</t>
  </si>
  <si>
    <t>2019:  43 sesiones informativas y  242 sociodramas.</t>
  </si>
  <si>
    <t>Realizar el 100%de las Pláticas:  70 sesiones informativas y  250 sociodramas</t>
  </si>
  <si>
    <t>(Sesiones informativas 00  y Sociodramas impartidos 00 / sesiones informativas 70 y sociodramas programados 250 )*100= 0%</t>
  </si>
  <si>
    <t xml:space="preserve">2019: 1,219 pláticas de seguridad vial </t>
  </si>
  <si>
    <t>Personas Informadas en pláticas de seguridad vial 00/ Pláticas de seguridad vial impartidas  00 = 00 personas beneficiadas por plática</t>
  </si>
  <si>
    <t>2019: 25,257/694= 40</t>
  </si>
  <si>
    <t>591 (Pláticas)</t>
  </si>
  <si>
    <t>130 (Personas atendidas por  pláticas en el segundo trimestre del año 2020).</t>
  </si>
  <si>
    <t xml:space="preserve">2019: (269/694)*100= 38.7%  </t>
  </si>
  <si>
    <t>En el segundo trimestre del año 2020 se impartieron 02 pláticas 01 con el tema Prevención del Delito y 01 con el tema Acoso Sexual y Violencia de Género (cabe mecionar que derivado de la Jornada Nacional de Sana Distancia que se implemento en la Ciudad de México por motivo de la pandemia Covid-19; a finales del segundo trimestre del año en curso se implementaron pláticas virtuales)</t>
  </si>
  <si>
    <t>2019: (68/118)*100=57.6%</t>
  </si>
  <si>
    <t>68 (Diagnósticos)</t>
  </si>
  <si>
    <t>92.6% (De los diagnósticos programados para el segundo trimestre del año 2020)</t>
  </si>
  <si>
    <t>2019: 6383/73= 277.5%</t>
  </si>
  <si>
    <t>16 (Recuperaciones)</t>
  </si>
  <si>
    <t>210 (Metros cuadrados promedio por intervención en el segundo trimestre del 2020).</t>
  </si>
  <si>
    <t>2019: 2,558/3= 852.6%</t>
  </si>
  <si>
    <t>4 (Eventos)</t>
  </si>
  <si>
    <t>0 (Asistentes promedio por evento en el segundo trimestre del año 2020).</t>
  </si>
  <si>
    <t>2019: 0/151=0%</t>
  </si>
  <si>
    <t>151 (Recorridos)</t>
  </si>
  <si>
    <t>0% (0 Presentaciones ante el M.P. y/o el J.C. en el segundo trimestre del año 2020).</t>
  </si>
  <si>
    <t>2019: 14,186/23= 617</t>
  </si>
  <si>
    <t>24 (Platicas en escuelas)</t>
  </si>
  <si>
    <t>0 (Personas atendidas promedio por plática en el segundo trimestre del año 2020).</t>
  </si>
  <si>
    <t>3,548 delitos</t>
  </si>
  <si>
    <t>11,109 delitos</t>
  </si>
  <si>
    <t>2019:  35,120 pruebas realizadas.</t>
  </si>
  <si>
    <t xml:space="preserve">Aplicar el 100% de las pruebas programadas:  34,374 pruebas programadas. 9,084 en jornadas nocturnas, 24,765 en jornadas de transporte público y 525 jornadas especiales. </t>
  </si>
  <si>
    <t>453 pruebas programadas. 167 en jornadas nocturnas, 286 en jornadas de transporte público</t>
  </si>
  <si>
    <t xml:space="preserve">(Número de positivos 54/ Número de pruebas aplicadas 1,881)*100= 2.87%            
(Número de pruebas aplicadas 1,881/ Número de Vehículos que transitan por el punto 299,995)*100= 0.62%
(Número de Pruebas 1,881/ Número de entrevistas 00)*100=  
(Número de infractores 54/ Pruebas aplicadas 1,881)*100= 2.87%            </t>
  </si>
  <si>
    <t>Atender el 100% de las denuncias recibidas:  423 denuncias atendidas</t>
  </si>
  <si>
    <t>(Número de denuncias atendidas 616/ número de denuncias recibidas 622)*100= 99.03%</t>
  </si>
  <si>
    <t>Realizar el 100%de las Pláticas:  100 sesiones informativas y  255 sociodramas</t>
  </si>
  <si>
    <t>Realizar el 100% de las sesiones: 16 sesiones informativas</t>
  </si>
  <si>
    <t>(Sesiones informativas 00  y Sociodramas impartidos 18 / sesiones informativas y sociodramas programados 16 )*100= 112.5%</t>
  </si>
  <si>
    <t>Realizar el 100%de las Pláticas : 15 pláticas de seguridad vial.</t>
  </si>
  <si>
    <t>Personas Informadas en pláticas de seguridad vial 2,067 / Pláticas de seguridad vial impartidas 17 = 121.5 personas beneficiadas por plática</t>
  </si>
  <si>
    <t>2019: 24,352/448= 54.3</t>
  </si>
  <si>
    <t>440 (Pláticas)</t>
  </si>
  <si>
    <t>146 (Personas atendidas por  pláticas en el tercer trimestre del año 2020).</t>
  </si>
  <si>
    <t xml:space="preserve">2019: (81/448)*100= 18%  </t>
  </si>
  <si>
    <t>14 (Pláticas)</t>
  </si>
  <si>
    <t>En el tercer trimestre del año 2020 el tema que más fue impartido es Prevención del Delito con un porcentaje de 27.5% del total de las platicas en línea impartidas.</t>
  </si>
  <si>
    <t xml:space="preserve">Núm. intervenciones de diagnósticos para la recuperación de espacios/diagnósticos programados para la recuperación de espacios*100
</t>
  </si>
  <si>
    <t>2019: (24/111)*100=21.6%</t>
  </si>
  <si>
    <t>18% (De los diagnósticos programados para el tercer trimestre del año 2020)</t>
  </si>
  <si>
    <t>2019: 1987/27= 73.6%</t>
  </si>
  <si>
    <t>22 (Recuperaciones)</t>
  </si>
  <si>
    <t>57 (Metros cuadrados promedio por intervención en el tercer trimestre del 2020).</t>
  </si>
  <si>
    <t>2019: 500/2= 250</t>
  </si>
  <si>
    <t>3 (Eventos)</t>
  </si>
  <si>
    <t xml:space="preserve">En el tercer trimestre del año 2020 no se llevaron a cabo eventos de grafiti debido a la contingecia sanitaria. </t>
  </si>
  <si>
    <t>2019: 0/189=0%</t>
  </si>
  <si>
    <t>189 (Recorridos)</t>
  </si>
  <si>
    <t>0% (0 Presentaciones ante el M.P. y/o el J.C. en el tercer trimestre del año 2020).</t>
  </si>
  <si>
    <t>2019: 9,921/5= 1,984</t>
  </si>
  <si>
    <t>5 (Platicas en escuelas)</t>
  </si>
  <si>
    <t xml:space="preserve">En el tercer trimestre del año 2020 no se realizaron pláticas en escuela debido a la contingencia sanitaria. </t>
  </si>
  <si>
    <t>4,419 (Acumulado al Trimestre)</t>
  </si>
  <si>
    <t>00:00:00  horas</t>
  </si>
  <si>
    <t>164,85</t>
  </si>
  <si>
    <t>2019:  34,837 pruebas realizadas.</t>
  </si>
  <si>
    <t>Aplicar el 100% de las pruebas programadas:  11,283 pruebas programadas. 3,028 en jornadas nocturnas, 8,255 en jornadas de transporte público.</t>
  </si>
  <si>
    <t>Aplicar el 100% de las pruebas programadas:  900 pruebas programadas. 300 en jornadas nocturnas, 600 en jornadas de transporte público.</t>
  </si>
  <si>
    <t xml:space="preserve">1. Positivos (226) Pruebas aplicadas   (7,743)=2.91%                                                                               2. Pruebas aplicadas ( 7,743) Vehiculos que transitan( 993,409 )= 0.7 %                                                                    3. Pruebas (7,743) Entrevistas (0)=                                              4. Infractores (226) Pruebas aplicadas   (7,743)=2.91% </t>
  </si>
  <si>
    <t xml:space="preserve">2019:  630 denuncias atendidas </t>
  </si>
  <si>
    <t>Atender el 100% de las denuncias recibidas:  390 denuncias atendidas</t>
  </si>
  <si>
    <t>592 / 594*100=99.6%</t>
  </si>
  <si>
    <t>2019:  55 sesiones informativas y  237 sociodramas.</t>
  </si>
  <si>
    <t>Realizar el 100%de las Pláticas:  75 sesiones informativas y  192 sociodramas</t>
  </si>
  <si>
    <t>Realizar el 100% de las sesiones: 15 sesiones informativas</t>
  </si>
  <si>
    <t>30/15*100=200%</t>
  </si>
  <si>
    <t xml:space="preserve">2019: 414 pláticas de seguridad vial </t>
  </si>
  <si>
    <t>1,694 Número de personas informadas/ 25 pláticas de seguridad vial= 67.7</t>
  </si>
  <si>
    <r>
      <t xml:space="preserve">2019: 42631/916= </t>
    </r>
    <r>
      <rPr>
        <b/>
        <sz val="11"/>
        <color indexed="8"/>
        <rFont val="Calibri"/>
        <family val="2"/>
        <scheme val="minor"/>
      </rPr>
      <t>46</t>
    </r>
  </si>
  <si>
    <r>
      <rPr>
        <b/>
        <sz val="11"/>
        <color indexed="8"/>
        <rFont val="Calibri"/>
        <family val="2"/>
        <scheme val="minor"/>
      </rPr>
      <t>397</t>
    </r>
    <r>
      <rPr>
        <sz val="11"/>
        <color indexed="8"/>
        <rFont val="Calibri"/>
        <family val="2"/>
        <scheme val="minor"/>
      </rPr>
      <t xml:space="preserve"> (Pláticas)</t>
    </r>
  </si>
  <si>
    <r>
      <rPr>
        <b/>
        <sz val="11"/>
        <color indexed="8"/>
        <rFont val="Calibri"/>
        <family val="2"/>
        <scheme val="minor"/>
      </rPr>
      <t>36</t>
    </r>
    <r>
      <rPr>
        <sz val="11"/>
        <color indexed="8"/>
        <rFont val="Calibri"/>
        <family val="2"/>
        <scheme val="minor"/>
      </rPr>
      <t xml:space="preserve"> (Pláticas)</t>
    </r>
  </si>
  <si>
    <t>75 (Personas atendidas por  pláticas en el último trimestre del año 2020).</t>
  </si>
  <si>
    <r>
      <t xml:space="preserve">2019: (201/916)*100= </t>
    </r>
    <r>
      <rPr>
        <b/>
        <sz val="11"/>
        <color indexed="8"/>
        <rFont val="Calibri"/>
        <family val="2"/>
        <scheme val="minor"/>
      </rPr>
      <t>22</t>
    </r>
    <r>
      <rPr>
        <sz val="11"/>
        <color indexed="8"/>
        <rFont val="Calibri"/>
        <family val="2"/>
        <scheme val="minor"/>
      </rPr>
      <t xml:space="preserve">%  </t>
    </r>
  </si>
  <si>
    <r>
      <rPr>
        <b/>
        <sz val="11"/>
        <color indexed="8"/>
        <rFont val="Calibri"/>
        <family val="2"/>
        <scheme val="minor"/>
      </rPr>
      <t xml:space="preserve">12 </t>
    </r>
    <r>
      <rPr>
        <sz val="11"/>
        <color indexed="8"/>
        <rFont val="Calibri"/>
        <family val="2"/>
        <scheme val="minor"/>
      </rPr>
      <t>(Pláticas)</t>
    </r>
  </si>
  <si>
    <t>En el último trimestre del año 2020 el tema de mayor demanda es: Prevención del Delito con el 30% del total de las pláticas impartidas.</t>
  </si>
  <si>
    <r>
      <t>2019: (24/89)*100=</t>
    </r>
    <r>
      <rPr>
        <b/>
        <sz val="11"/>
        <color indexed="8"/>
        <rFont val="Calibri"/>
        <family val="2"/>
        <scheme val="minor"/>
      </rPr>
      <t>27</t>
    </r>
    <r>
      <rPr>
        <sz val="11"/>
        <color indexed="8"/>
        <rFont val="Calibri"/>
        <family val="2"/>
        <scheme val="minor"/>
      </rPr>
      <t>%</t>
    </r>
  </si>
  <si>
    <r>
      <rPr>
        <b/>
        <sz val="11"/>
        <color indexed="8"/>
        <rFont val="Calibri"/>
        <family val="2"/>
        <scheme val="minor"/>
      </rPr>
      <t>96</t>
    </r>
    <r>
      <rPr>
        <sz val="11"/>
        <color indexed="8"/>
        <rFont val="Calibri"/>
        <family val="2"/>
        <scheme val="minor"/>
      </rPr>
      <t xml:space="preserve"> (Diagnósticos)</t>
    </r>
  </si>
  <si>
    <r>
      <rPr>
        <b/>
        <sz val="11"/>
        <color indexed="8"/>
        <rFont val="Calibri"/>
        <family val="2"/>
        <scheme val="minor"/>
      </rPr>
      <t>15</t>
    </r>
    <r>
      <rPr>
        <sz val="11"/>
        <color indexed="8"/>
        <rFont val="Calibri"/>
        <family val="2"/>
        <scheme val="minor"/>
      </rPr>
      <t xml:space="preserve"> (Diagnósticos)</t>
    </r>
  </si>
  <si>
    <r>
      <t xml:space="preserve">13.3% </t>
    </r>
    <r>
      <rPr>
        <sz val="11"/>
        <color indexed="8"/>
        <rFont val="Calibri"/>
        <family val="2"/>
        <scheme val="minor"/>
      </rPr>
      <t>(De los diagnósticos programados para el último trimestre del año 2020)</t>
    </r>
  </si>
  <si>
    <r>
      <t xml:space="preserve">2019: 1047/10= </t>
    </r>
    <r>
      <rPr>
        <b/>
        <sz val="11"/>
        <color indexed="8"/>
        <rFont val="Calibri"/>
        <family val="2"/>
        <scheme val="minor"/>
      </rPr>
      <t>104.7%</t>
    </r>
  </si>
  <si>
    <r>
      <rPr>
        <b/>
        <sz val="11"/>
        <color indexed="8"/>
        <rFont val="Calibri"/>
        <family val="2"/>
        <scheme val="minor"/>
      </rPr>
      <t>05</t>
    </r>
    <r>
      <rPr>
        <sz val="11"/>
        <color indexed="8"/>
        <rFont val="Calibri"/>
        <family val="2"/>
        <scheme val="minor"/>
      </rPr>
      <t xml:space="preserve"> (Recuperaciones)</t>
    </r>
  </si>
  <si>
    <r>
      <rPr>
        <b/>
        <sz val="11"/>
        <color indexed="8"/>
        <rFont val="Calibri"/>
        <family val="2"/>
        <scheme val="minor"/>
      </rPr>
      <t>00</t>
    </r>
    <r>
      <rPr>
        <sz val="11"/>
        <color indexed="8"/>
        <rFont val="Calibri"/>
        <family val="2"/>
        <scheme val="minor"/>
      </rPr>
      <t xml:space="preserve"> (Recuperaciones)</t>
    </r>
  </si>
  <si>
    <t xml:space="preserve">Derivado del ajuste realizado a causa de la Contingencia Sanitaria por Covid-19 en el último trimestre del año 2020 quedo excenta la programación para rescatar espacios públicos. </t>
  </si>
  <si>
    <r>
      <t xml:space="preserve">2019: 00/00= </t>
    </r>
    <r>
      <rPr>
        <b/>
        <sz val="11"/>
        <color indexed="8"/>
        <rFont val="Calibri"/>
        <family val="2"/>
        <scheme val="minor"/>
      </rPr>
      <t>0</t>
    </r>
    <r>
      <rPr>
        <sz val="11"/>
        <color indexed="8"/>
        <rFont val="Calibri"/>
        <family val="2"/>
        <scheme val="minor"/>
      </rPr>
      <t>%</t>
    </r>
  </si>
  <si>
    <r>
      <rPr>
        <b/>
        <sz val="11"/>
        <color indexed="8"/>
        <rFont val="Calibri"/>
        <family val="2"/>
        <scheme val="minor"/>
      </rPr>
      <t>01</t>
    </r>
    <r>
      <rPr>
        <sz val="11"/>
        <color indexed="8"/>
        <rFont val="Calibri"/>
        <family val="2"/>
        <scheme val="minor"/>
      </rPr>
      <t xml:space="preserve"> (Evento)</t>
    </r>
  </si>
  <si>
    <r>
      <rPr>
        <b/>
        <sz val="11"/>
        <color indexed="8"/>
        <rFont val="Calibri"/>
        <family val="2"/>
        <scheme val="minor"/>
      </rPr>
      <t>00</t>
    </r>
    <r>
      <rPr>
        <sz val="11"/>
        <color indexed="8"/>
        <rFont val="Calibri"/>
        <family val="2"/>
        <scheme val="minor"/>
      </rPr>
      <t xml:space="preserve"> (Eventos)</t>
    </r>
  </si>
  <si>
    <t xml:space="preserve">Derivado del ajuste realizado a causa de la Contingencia Sanitaria por Covid-19 en el último trimestre del año 2020 quedo excenta la programación para llevar a cabo eventos de grafiti legal. </t>
  </si>
  <si>
    <r>
      <t>2019: 0/37=</t>
    </r>
    <r>
      <rPr>
        <b/>
        <sz val="11"/>
        <color indexed="8"/>
        <rFont val="Calibri"/>
        <family val="2"/>
        <scheme val="minor"/>
      </rPr>
      <t>0%</t>
    </r>
  </si>
  <si>
    <r>
      <rPr>
        <b/>
        <sz val="11"/>
        <color indexed="8"/>
        <rFont val="Calibri"/>
        <family val="2"/>
        <scheme val="minor"/>
      </rPr>
      <t>185</t>
    </r>
    <r>
      <rPr>
        <sz val="11"/>
        <color indexed="8"/>
        <rFont val="Calibri"/>
        <family val="2"/>
        <scheme val="minor"/>
      </rPr>
      <t xml:space="preserve"> (Recorridos)</t>
    </r>
  </si>
  <si>
    <r>
      <rPr>
        <b/>
        <sz val="11"/>
        <color indexed="8"/>
        <rFont val="Calibri"/>
        <family val="2"/>
        <scheme val="minor"/>
      </rPr>
      <t>00</t>
    </r>
    <r>
      <rPr>
        <sz val="11"/>
        <color indexed="8"/>
        <rFont val="Calibri"/>
        <family val="2"/>
        <scheme val="minor"/>
      </rPr>
      <t xml:space="preserve"> (Recorridos)</t>
    </r>
  </si>
  <si>
    <t xml:space="preserve">Derivado del ajuste realizado a causa de la Contingencia Sanitaria por Covid-19 en el último trimestre del año 2020 quedo excenta la programación para realizar recorridos. </t>
  </si>
  <si>
    <r>
      <t xml:space="preserve">2019: 21,320/23= </t>
    </r>
    <r>
      <rPr>
        <b/>
        <sz val="11"/>
        <color indexed="8"/>
        <rFont val="Calibri"/>
        <family val="2"/>
        <scheme val="minor"/>
      </rPr>
      <t>927</t>
    </r>
  </si>
  <si>
    <r>
      <rPr>
        <b/>
        <sz val="11"/>
        <color indexed="8"/>
        <rFont val="Calibri"/>
        <family val="2"/>
        <scheme val="minor"/>
      </rPr>
      <t>14</t>
    </r>
    <r>
      <rPr>
        <sz val="11"/>
        <color indexed="8"/>
        <rFont val="Calibri"/>
        <family val="2"/>
        <scheme val="minor"/>
      </rPr>
      <t xml:space="preserve"> (Platicas en escuelas)</t>
    </r>
  </si>
  <si>
    <r>
      <rPr>
        <b/>
        <sz val="11"/>
        <color indexed="8"/>
        <rFont val="Calibri"/>
        <family val="2"/>
        <scheme val="minor"/>
      </rPr>
      <t>00</t>
    </r>
    <r>
      <rPr>
        <sz val="11"/>
        <color indexed="8"/>
        <rFont val="Calibri"/>
        <family val="2"/>
        <scheme val="minor"/>
      </rPr>
      <t xml:space="preserve"> (Platicas en escuelas)</t>
    </r>
  </si>
  <si>
    <t xml:space="preserve">Derivado del ajuste realizado a causa de la Contingencia Sanitaria por Covid-19 en el último trimestre del año 2020 quedo excenta la programación para impartir pláticas en instituciones educativas. </t>
  </si>
  <si>
    <t>No Aplica</t>
  </si>
  <si>
    <t>Metas ajustadas: 29,515</t>
  </si>
  <si>
    <t>Se debe considera que derivado de la contingencia originada por el virus SAR COV 2 (COVID-19), y atendiendo a las recomendaciones emitidas por las diferentes autoridades sanitarias, así como las medidas implementadas por el Gobierno de la Ciudad de México, esta Unidad Administrativa se vio obligada a reducir la operatividad habitual de la actividad sustantiva de este Centro de Evaluación, a efecto de contrarrestar la propagación de dicho virus, en este tenor las metas programadas fueron debidamente ajustadas.</t>
  </si>
  <si>
    <t>5,582 (Acumulado al Trimestre)</t>
  </si>
  <si>
    <t>3,362 delitos</t>
  </si>
  <si>
    <t>10,445 delitos</t>
  </si>
  <si>
    <t>3.25 min</t>
  </si>
  <si>
    <t>3,134 delitos</t>
  </si>
  <si>
    <t>9,911 delitos</t>
  </si>
  <si>
    <t>3.17 minutos</t>
  </si>
  <si>
    <t>3.17 min</t>
  </si>
  <si>
    <t>Meta anual: 52,000</t>
  </si>
  <si>
    <t>327193 consultas médicas, odontológicas, nutricionales y psicologicas</t>
  </si>
  <si>
    <t>Porcentaje de avance en la aplicación de pruebas de alcoholemia en jornadas de revisión a conductores de vehículos.</t>
  </si>
  <si>
    <t>Medir el avance del programa mediante la aproximación a la meta de pruebas de alcoholemia aplicadas en jornadas de revisión a conductores de vehículos.</t>
  </si>
  <si>
    <t xml:space="preserve">(Número de pruebas aplicadas en jornadas de revisión a conductores de vehículos / Número de pruebas programadas) * 100 </t>
  </si>
  <si>
    <t xml:space="preserve">9,340 pruebas en jornadas nocturnas, 22,292 pruebas en jornadas diurnas </t>
  </si>
  <si>
    <t xml:space="preserve">9,000 pruebas en jornadas nocturnas, 21,765 pruebas en jornadas diurnas (30,765)  = 100%  </t>
  </si>
  <si>
    <t>N/A</t>
  </si>
  <si>
    <t>Porcentaje de avance en la atención de denuncias relacionadas con el  maltrato animal</t>
  </si>
  <si>
    <t>Medir el avance del programa a través:  Del porcentaje de denuncias atendidas, con relación a las denuncias programadas.</t>
  </si>
  <si>
    <t>(Número de denuncias atendidas / número de denuncias programadas) *100</t>
  </si>
  <si>
    <t>701 Denuncias atendidas</t>
  </si>
  <si>
    <t>2,025 denuncias atendidas = 100%</t>
  </si>
  <si>
    <t>Porcentaje de avance en sesiones de seguridad vial.</t>
  </si>
  <si>
    <t>Medir el avance del programa en la difusión de temas de prevenión del delito en sesiones informativas y Sociodramas</t>
  </si>
  <si>
    <t>(Sesiones informativas y sociodramas impartidos / sesiones informativas y sociodramas programados) *100</t>
  </si>
  <si>
    <t xml:space="preserve">90 Sesiones informativas y 217 sociodramas impartidos </t>
  </si>
  <si>
    <t>66 pláticas de seguridad vial impartidas = 100%</t>
  </si>
  <si>
    <t>Porcentaje de avance de sesiones informativas.</t>
  </si>
  <si>
    <t>Medir el avance en la programación del programa de las actividades de promoción de la Cultura Vial.</t>
  </si>
  <si>
    <t>(Número de pláticas de seguridad vial impartidas / número de pláticas de seguridad vial programadas) * 100.</t>
  </si>
  <si>
    <t>1996 pláticas de seguridad vial</t>
  </si>
  <si>
    <t>30 Sesiones informativas y 288 sociodramas impartidos (318) = 100%</t>
  </si>
  <si>
    <r>
      <t xml:space="preserve">2020: 40530/897= </t>
    </r>
    <r>
      <rPr>
        <b/>
        <sz val="11"/>
        <rFont val="Calibri"/>
        <family val="2"/>
        <scheme val="minor"/>
      </rPr>
      <t>45</t>
    </r>
  </si>
  <si>
    <t>561 (Pláticas)</t>
  </si>
  <si>
    <t>40 (Personas atendidas por  pláticas en el primer trimestre del año 2021).</t>
  </si>
  <si>
    <r>
      <t xml:space="preserve">2020: (259/897)*100= </t>
    </r>
    <r>
      <rPr>
        <b/>
        <sz val="11"/>
        <rFont val="Calibri"/>
        <family val="2"/>
        <scheme val="minor"/>
      </rPr>
      <t>28.8</t>
    </r>
    <r>
      <rPr>
        <sz val="11"/>
        <rFont val="Calibri"/>
        <family val="2"/>
        <scheme val="minor"/>
      </rPr>
      <t xml:space="preserve">%  </t>
    </r>
  </si>
  <si>
    <r>
      <rPr>
        <b/>
        <sz val="11"/>
        <rFont val="Calibri"/>
        <family val="2"/>
        <scheme val="minor"/>
      </rPr>
      <t xml:space="preserve">26 </t>
    </r>
    <r>
      <rPr>
        <sz val="11"/>
        <rFont val="Calibri"/>
        <family val="2"/>
        <scheme val="minor"/>
      </rPr>
      <t>(Pláticas)</t>
    </r>
  </si>
  <si>
    <t>En el primer trimestre del año 2021 el tema de mayor demanda es: Prevención del Delito con el 52% del total de las pláticas impartidas.</t>
  </si>
  <si>
    <r>
      <t>2020: (11/83)*100=</t>
    </r>
    <r>
      <rPr>
        <b/>
        <sz val="11"/>
        <rFont val="Calibri"/>
        <family val="2"/>
        <scheme val="minor"/>
      </rPr>
      <t>13.2</t>
    </r>
    <r>
      <rPr>
        <sz val="11"/>
        <rFont val="Calibri"/>
        <family val="2"/>
        <scheme val="minor"/>
      </rPr>
      <t>%</t>
    </r>
  </si>
  <si>
    <r>
      <rPr>
        <b/>
        <sz val="11"/>
        <rFont val="Calibri"/>
        <family val="2"/>
        <scheme val="minor"/>
      </rPr>
      <t>12</t>
    </r>
    <r>
      <rPr>
        <sz val="11"/>
        <rFont val="Calibri"/>
        <family val="2"/>
        <scheme val="minor"/>
      </rPr>
      <t xml:space="preserve"> (Diagnósticos)</t>
    </r>
  </si>
  <si>
    <r>
      <t xml:space="preserve">25% </t>
    </r>
    <r>
      <rPr>
        <sz val="11"/>
        <rFont val="Calibri"/>
        <family val="2"/>
        <scheme val="minor"/>
      </rPr>
      <t>(De los diagnósticos programados para el primer trimestre del 2021)</t>
    </r>
  </si>
  <si>
    <t>Identificar la cantidad de metros cuadrados que se recuperan en promedio en cada evento</t>
  </si>
  <si>
    <t xml:space="preserve">Metros cuadrados recuperados / afectación de grafiti ilegal
</t>
  </si>
  <si>
    <r>
      <t xml:space="preserve">2020: 2972/7= </t>
    </r>
    <r>
      <rPr>
        <b/>
        <sz val="11"/>
        <rFont val="Calibri"/>
        <family val="2"/>
        <scheme val="minor"/>
      </rPr>
      <t>424.5%</t>
    </r>
  </si>
  <si>
    <r>
      <rPr>
        <b/>
        <sz val="11"/>
        <rFont val="Calibri"/>
        <family val="2"/>
        <scheme val="minor"/>
      </rPr>
      <t>02</t>
    </r>
    <r>
      <rPr>
        <sz val="11"/>
        <rFont val="Calibri"/>
        <family val="2"/>
        <scheme val="minor"/>
      </rPr>
      <t xml:space="preserve"> (Recuperaciones) </t>
    </r>
  </si>
  <si>
    <t>Durante el primer trimestre del año 2021 fue nulo el rescate de espacios públicos.</t>
  </si>
  <si>
    <t xml:space="preserve">Conocer la cantidad de asistentes promedio a los eventos de grafiti legal </t>
  </si>
  <si>
    <t xml:space="preserve">Beneficiados/Eventos de grafiti legal realizados </t>
  </si>
  <si>
    <r>
      <t>2020: 704/14= 5</t>
    </r>
    <r>
      <rPr>
        <b/>
        <sz val="11"/>
        <rFont val="Calibri"/>
        <family val="2"/>
        <scheme val="minor"/>
      </rPr>
      <t>0</t>
    </r>
  </si>
  <si>
    <t xml:space="preserve">12 (Eventos) </t>
  </si>
  <si>
    <t>Durante el primer trimestre del año 2021 se beneficio aproximadamente a 26 personas por cada actividad cultural de arte urbano</t>
  </si>
  <si>
    <r>
      <t>2020: 0/0=</t>
    </r>
    <r>
      <rPr>
        <b/>
        <sz val="11"/>
        <rFont val="Calibri"/>
        <family val="2"/>
        <scheme val="minor"/>
      </rPr>
      <t>0%</t>
    </r>
  </si>
  <si>
    <t xml:space="preserve">En el primer trimestre del año 2021 la presentación ante el Ministrio Público o Juez Cívico fue nula. </t>
  </si>
  <si>
    <t>2020: 6363/14= 454</t>
  </si>
  <si>
    <t>La impartición de pláticas en escuelas quedó fuera de las actividades del personal operativo de la JUD de Rescate de Espacios Públicos</t>
  </si>
  <si>
    <t>4,850 (Anual)</t>
  </si>
  <si>
    <t>1,057 (Acumulado al Trimestre)</t>
  </si>
  <si>
    <t>Informes de la DGDH reportados en: EPI e IDH, RAPM y Numeralia de 2021.</t>
  </si>
  <si>
    <t>1,079 (Acumulado al Trimestre)</t>
  </si>
  <si>
    <r>
      <t xml:space="preserve">2020: 261/2= </t>
    </r>
    <r>
      <rPr>
        <b/>
        <sz val="11"/>
        <rFont val="Calibri"/>
        <family val="2"/>
        <scheme val="minor"/>
      </rPr>
      <t>130</t>
    </r>
  </si>
  <si>
    <t>65 (Personas atendidas por  pláticas en el segundo trimestre del año 2021).</t>
  </si>
  <si>
    <r>
      <t xml:space="preserve">2020: (1/2)*100= </t>
    </r>
    <r>
      <rPr>
        <b/>
        <sz val="11"/>
        <rFont val="Calibri"/>
        <family val="2"/>
        <scheme val="minor"/>
      </rPr>
      <t>50%</t>
    </r>
    <r>
      <rPr>
        <sz val="11"/>
        <rFont val="Calibri"/>
        <family val="2"/>
        <scheme val="minor"/>
      </rPr>
      <t xml:space="preserve">  </t>
    </r>
  </si>
  <si>
    <r>
      <rPr>
        <b/>
        <sz val="11"/>
        <rFont val="Calibri"/>
        <family val="2"/>
        <scheme val="minor"/>
      </rPr>
      <t xml:space="preserve">34 </t>
    </r>
    <r>
      <rPr>
        <sz val="11"/>
        <rFont val="Calibri"/>
        <family val="2"/>
        <scheme val="minor"/>
      </rPr>
      <t>(Pláticas)</t>
    </r>
  </si>
  <si>
    <t>En el segundo trimestre del año 2021 el tema de mayor demanda es: Prevención del Delito con el 47.2% del total de las pláticas impartidas.</t>
  </si>
  <si>
    <r>
      <t>2020: (63/68)*100=</t>
    </r>
    <r>
      <rPr>
        <b/>
        <sz val="11"/>
        <rFont val="Calibri"/>
        <family val="2"/>
        <scheme val="minor"/>
      </rPr>
      <t>92.6</t>
    </r>
    <r>
      <rPr>
        <sz val="11"/>
        <rFont val="Calibri"/>
        <family val="2"/>
        <scheme val="minor"/>
      </rPr>
      <t>%</t>
    </r>
  </si>
  <si>
    <t xml:space="preserve"> En el segundo trimestre del 2021, la posibilidad de realizar diagnósticos fue nula.</t>
  </si>
  <si>
    <r>
      <t xml:space="preserve">2020: 210/1= </t>
    </r>
    <r>
      <rPr>
        <b/>
        <sz val="11"/>
        <rFont val="Calibri"/>
        <family val="2"/>
        <scheme val="minor"/>
      </rPr>
      <t>210%</t>
    </r>
  </si>
  <si>
    <r>
      <rPr>
        <b/>
        <sz val="11"/>
        <rFont val="Calibri"/>
        <family val="2"/>
        <scheme val="minor"/>
      </rPr>
      <t>04</t>
    </r>
    <r>
      <rPr>
        <sz val="11"/>
        <rFont val="Calibri"/>
        <family val="2"/>
        <scheme val="minor"/>
      </rPr>
      <t xml:space="preserve"> (Recuperaciones) </t>
    </r>
  </si>
  <si>
    <t>Durante el segundo trimestre del año 2021 fue nulo el rescate de espacios públicos.</t>
  </si>
  <si>
    <r>
      <t xml:space="preserve">2020: 0/0= </t>
    </r>
    <r>
      <rPr>
        <b/>
        <sz val="11"/>
        <rFont val="Calibri"/>
        <family val="2"/>
        <scheme val="minor"/>
      </rPr>
      <t>0</t>
    </r>
  </si>
  <si>
    <r>
      <rPr>
        <b/>
        <sz val="11"/>
        <rFont val="Calibri"/>
        <family val="2"/>
        <scheme val="minor"/>
      </rPr>
      <t>12</t>
    </r>
    <r>
      <rPr>
        <sz val="11"/>
        <rFont val="Calibri"/>
        <family val="2"/>
        <scheme val="minor"/>
      </rPr>
      <t xml:space="preserve"> (Eventos) </t>
    </r>
  </si>
  <si>
    <t>Durante el segundo trimestre del año 2021 se beneficio aproximadamente a 42 personas por cada actividad cultural de arte urbano</t>
  </si>
  <si>
    <t xml:space="preserve">En el segundo trimestre del año 2021 la presentación ante el Ministrio Público o Juez Cívico fue nula. </t>
  </si>
  <si>
    <t>1,932 delitos</t>
  </si>
  <si>
    <t>Los datos reportados de incidencia delictiva, se presentan con atipicidad derivado de la Pandemia COVID-19 y son generados por la Fiscalía General de Justicia de la CDMX en un corte preliminar al 7 de julio de 2021</t>
  </si>
  <si>
    <t>6,511 delitos</t>
  </si>
  <si>
    <t>3.04 minutos</t>
  </si>
  <si>
    <t xml:space="preserve">No Aplica </t>
  </si>
  <si>
    <t xml:space="preserve">2020: 9,367 pruebas en jornadas nocturnas, 21,332 pruebas en jornadas diurnas </t>
  </si>
  <si>
    <t xml:space="preserve">27,000 pruebas en jornadas nocturnas, 65,295 pruebas en jornadas diurnas (92,295)  = 100%  </t>
  </si>
  <si>
    <t>2020: 1,662 Denuncias atendidas</t>
  </si>
  <si>
    <t>5,130 denuncias atendidas = 100%</t>
  </si>
  <si>
    <t xml:space="preserve">2020: 217 sociodramas impartidos </t>
  </si>
  <si>
    <t xml:space="preserve"> 715 sociodramas impartidos = 100%</t>
  </si>
  <si>
    <t>2020: 23 pláticas de seguridad vial</t>
  </si>
  <si>
    <t>361 pláticas de seguridad vial impartidas = 100%</t>
  </si>
  <si>
    <r>
      <t xml:space="preserve">2020: 7468/51= </t>
    </r>
    <r>
      <rPr>
        <b/>
        <sz val="11"/>
        <rFont val="Calibri"/>
        <family val="2"/>
        <scheme val="minor"/>
      </rPr>
      <t>146</t>
    </r>
  </si>
  <si>
    <r>
      <rPr>
        <b/>
        <sz val="11"/>
        <rFont val="Calibri"/>
        <family val="2"/>
        <scheme val="minor"/>
      </rPr>
      <t>374</t>
    </r>
    <r>
      <rPr>
        <sz val="11"/>
        <rFont val="Calibri"/>
        <family val="2"/>
        <scheme val="minor"/>
      </rPr>
      <t xml:space="preserve"> (Pláticas)</t>
    </r>
  </si>
  <si>
    <r>
      <t xml:space="preserve">En el tercer trimestre del 2021 se brindo atención a </t>
    </r>
    <r>
      <rPr>
        <b/>
        <sz val="11"/>
        <rFont val="Calibri"/>
        <family val="2"/>
        <scheme val="minor"/>
      </rPr>
      <t>1,567</t>
    </r>
    <r>
      <rPr>
        <sz val="11"/>
        <rFont val="Calibri"/>
        <family val="2"/>
        <scheme val="minor"/>
      </rPr>
      <t xml:space="preserve"> personas mediente la impartición de pláticas de prevención del delito a través de la plataforma zoom</t>
    </r>
  </si>
  <si>
    <r>
      <t xml:space="preserve">2020: (20/51)*100= </t>
    </r>
    <r>
      <rPr>
        <b/>
        <sz val="11"/>
        <rFont val="Calibri"/>
        <family val="2"/>
        <scheme val="minor"/>
      </rPr>
      <t>39.2</t>
    </r>
    <r>
      <rPr>
        <sz val="11"/>
        <rFont val="Calibri"/>
        <family val="2"/>
        <scheme val="minor"/>
      </rPr>
      <t xml:space="preserve">%  </t>
    </r>
  </si>
  <si>
    <r>
      <rPr>
        <b/>
        <sz val="11"/>
        <rFont val="Calibri"/>
        <family val="2"/>
        <scheme val="minor"/>
      </rPr>
      <t xml:space="preserve">47 </t>
    </r>
    <r>
      <rPr>
        <sz val="11"/>
        <rFont val="Calibri"/>
        <family val="2"/>
        <scheme val="minor"/>
      </rPr>
      <t>(Pláticas)</t>
    </r>
  </si>
  <si>
    <r>
      <t xml:space="preserve">En el tercer trimestre del año 2021 el tema de mayor demanda es: Prevención del Delito con el </t>
    </r>
    <r>
      <rPr>
        <b/>
        <sz val="11"/>
        <rFont val="Calibri"/>
        <family val="2"/>
        <scheme val="minor"/>
      </rPr>
      <t>72.3%</t>
    </r>
    <r>
      <rPr>
        <sz val="11"/>
        <rFont val="Calibri"/>
        <family val="2"/>
        <scheme val="minor"/>
      </rPr>
      <t xml:space="preserve"> del total de las pláticas impartidas.</t>
    </r>
  </si>
  <si>
    <r>
      <t>2020: (15/83)*100=</t>
    </r>
    <r>
      <rPr>
        <b/>
        <sz val="11"/>
        <rFont val="Calibri"/>
        <family val="2"/>
        <scheme val="minor"/>
      </rPr>
      <t>18%</t>
    </r>
  </si>
  <si>
    <r>
      <t xml:space="preserve"> En el tercer  trimestre del 2021, se realizaron </t>
    </r>
    <r>
      <rPr>
        <b/>
        <sz val="11"/>
        <rFont val="Calibri"/>
        <family val="2"/>
        <scheme val="minor"/>
      </rPr>
      <t>14</t>
    </r>
    <r>
      <rPr>
        <sz val="11"/>
        <rFont val="Calibri"/>
        <family val="2"/>
        <scheme val="minor"/>
      </rPr>
      <t xml:space="preserve"> diagnósticos para la recuperación de espacios públicos, alcanzando el 116.6% de lo programado.</t>
    </r>
  </si>
  <si>
    <r>
      <t xml:space="preserve">2020: 57/1= </t>
    </r>
    <r>
      <rPr>
        <b/>
        <sz val="11"/>
        <rFont val="Calibri"/>
        <family val="2"/>
        <scheme val="minor"/>
      </rPr>
      <t>57%</t>
    </r>
  </si>
  <si>
    <r>
      <rPr>
        <b/>
        <sz val="11"/>
        <rFont val="Calibri"/>
        <family val="2"/>
        <scheme val="minor"/>
      </rPr>
      <t>03</t>
    </r>
    <r>
      <rPr>
        <sz val="11"/>
        <rFont val="Calibri"/>
        <family val="2"/>
        <scheme val="minor"/>
      </rPr>
      <t xml:space="preserve"> (Recuperaciones) </t>
    </r>
  </si>
  <si>
    <r>
      <t xml:space="preserve">Durante el tercer trimestre del año 2021 se recupeo un total de </t>
    </r>
    <r>
      <rPr>
        <b/>
        <sz val="11"/>
        <rFont val="Calibri"/>
        <family val="2"/>
        <scheme val="minor"/>
      </rPr>
      <t>715 m</t>
    </r>
    <r>
      <rPr>
        <b/>
        <sz val="11"/>
        <rFont val="Times New Roman"/>
        <family val="1"/>
      </rPr>
      <t>²</t>
    </r>
    <r>
      <rPr>
        <sz val="11"/>
        <rFont val="Calibri"/>
        <family val="2"/>
      </rPr>
      <t xml:space="preserve"> y se atendieron </t>
    </r>
    <r>
      <rPr>
        <b/>
        <sz val="11"/>
        <rFont val="Calibri"/>
        <family val="2"/>
      </rPr>
      <t xml:space="preserve">08 </t>
    </r>
    <r>
      <rPr>
        <sz val="11"/>
        <rFont val="Calibri"/>
        <family val="2"/>
      </rPr>
      <t xml:space="preserve">afectaciones de grafiti ilegal, esto es que por cada 4 espacios recuperados se recuperaron </t>
    </r>
    <r>
      <rPr>
        <b/>
        <sz val="11"/>
        <rFont val="Calibri"/>
        <family val="2"/>
      </rPr>
      <t>89.3 m</t>
    </r>
    <r>
      <rPr>
        <b/>
        <sz val="11"/>
        <rFont val="Times New Roman"/>
        <family val="1"/>
      </rPr>
      <t>²</t>
    </r>
  </si>
  <si>
    <r>
      <t xml:space="preserve">2020: 14/04= </t>
    </r>
    <r>
      <rPr>
        <b/>
        <sz val="11"/>
        <rFont val="Calibri"/>
        <family val="2"/>
        <scheme val="minor"/>
      </rPr>
      <t>03</t>
    </r>
  </si>
  <si>
    <r>
      <t xml:space="preserve">En el tercer  trimestre del año 2021 se realizaron </t>
    </r>
    <r>
      <rPr>
        <b/>
        <sz val="11"/>
        <rFont val="Calibri"/>
        <family val="2"/>
        <scheme val="minor"/>
      </rPr>
      <t>07</t>
    </r>
    <r>
      <rPr>
        <sz val="11"/>
        <rFont val="Calibri"/>
        <family val="2"/>
        <scheme val="minor"/>
      </rPr>
      <t xml:space="preserve"> actividades culturales de arte urbano en las que participaron </t>
    </r>
    <r>
      <rPr>
        <b/>
        <sz val="11"/>
        <rFont val="Calibri"/>
        <family val="2"/>
        <scheme val="minor"/>
      </rPr>
      <t>434</t>
    </r>
    <r>
      <rPr>
        <sz val="11"/>
        <rFont val="Calibri"/>
        <family val="2"/>
        <scheme val="minor"/>
      </rPr>
      <t xml:space="preserve"> ciudadanos, esto quiere decur que por cada evento se benefición apriximadamente a 62 personas.</t>
    </r>
  </si>
  <si>
    <t>Durante el tecer trimestre del año 2021 no fue necesaria la presentación ante el Ministrio Público o Juez Cívico.</t>
  </si>
  <si>
    <t>La impartición de pláticas en escuelas quedó fuera de las actividades del personal operativo de la JUD de Rescate de Espacios Públicos, derivado de la contingencia sanitaria generada por el covid-19.</t>
  </si>
  <si>
    <t>3,198 (Acumulado al Trimestre)</t>
  </si>
  <si>
    <t>2,259 delitos</t>
  </si>
  <si>
    <t>7,657 delitos</t>
  </si>
  <si>
    <t>3.13 min</t>
  </si>
  <si>
    <t>ACCIONES</t>
  </si>
  <si>
    <t>TRIMESTRAL</t>
  </si>
  <si>
    <t>Se informa que el formato Reporte de Actividades Programático Mensual fue modificado por la Direccion de Finanzas, en consecuencia se modifica la linea base reportando las cifras de manera mensual y no de forma anual como se venia haciendo esto favoreciendo el cumplimiento estadistico del mismo , se dictamino que no se reportaria al area de finanzas sin embargo se seguiria haciendo de manera interna ello con autorizacio de las areas responsables de recbar la informacion</t>
  </si>
  <si>
    <t>Atender requerimientos y/o mandatos judiciales, ministeriales y administrativos</t>
  </si>
  <si>
    <t>31/06/2021</t>
  </si>
  <si>
    <t>Gestión</t>
  </si>
  <si>
    <t xml:space="preserve">2020: 3,164 pruebas en jornadas nocturnas, 4,579 pruebas en jornadas diurnas </t>
  </si>
  <si>
    <r>
      <t xml:space="preserve">(703,861 Número de pruebas aplicadas en jornadas de revisión a conductores de vehículos / 30,765 Número de pruebas programadas) * 100= </t>
    </r>
    <r>
      <rPr>
        <b/>
        <sz val="11"/>
        <color indexed="8"/>
        <rFont val="Calibri"/>
        <family val="2"/>
        <scheme val="minor"/>
      </rPr>
      <t>2,287.8%</t>
    </r>
    <r>
      <rPr>
        <sz val="11"/>
        <color indexed="8"/>
        <rFont val="Calibri"/>
        <family val="2"/>
        <scheme val="minor"/>
      </rPr>
      <t xml:space="preserve"> </t>
    </r>
  </si>
  <si>
    <t xml:space="preserve">2020: 29 sociodramas impartidos </t>
  </si>
  <si>
    <t xml:space="preserve"> 132 sociodramas impartidos = 100%</t>
  </si>
  <si>
    <r>
      <t xml:space="preserve">(03 Sesiones informativas y 142 sociodramas impartidos / 30 sesiones informativas y 132 sociodramas programados) *100= </t>
    </r>
    <r>
      <rPr>
        <b/>
        <sz val="10"/>
        <rFont val="Source Sans Pro"/>
        <family val="2"/>
      </rPr>
      <t>89.5%</t>
    </r>
  </si>
  <si>
    <t>(Pláticas de seguridad vial realizadas / número de pláticas de seguridad vial programadas) * 100</t>
  </si>
  <si>
    <t>2020: 25 pláticas de seguridad vial</t>
  </si>
  <si>
    <t>120 pláticas de seguridad vial impartidas = 100%</t>
  </si>
  <si>
    <r>
      <t xml:space="preserve">(1,973 Pláticas de seguridad vial realizadas / 120 número de pláticas de seguridad vial programadas)*100= </t>
    </r>
    <r>
      <rPr>
        <b/>
        <sz val="10"/>
        <rFont val="Source Sans Pro"/>
        <family val="2"/>
      </rPr>
      <t>1,644.1%</t>
    </r>
  </si>
  <si>
    <r>
      <t xml:space="preserve">2020: 5993/80= </t>
    </r>
    <r>
      <rPr>
        <b/>
        <sz val="11"/>
        <rFont val="Calibri"/>
        <family val="2"/>
        <scheme val="minor"/>
      </rPr>
      <t>75</t>
    </r>
  </si>
  <si>
    <r>
      <rPr>
        <b/>
        <sz val="11"/>
        <rFont val="Calibri"/>
        <family val="2"/>
        <scheme val="minor"/>
      </rPr>
      <t>397</t>
    </r>
    <r>
      <rPr>
        <sz val="11"/>
        <rFont val="Calibri"/>
        <family val="2"/>
        <scheme val="minor"/>
      </rPr>
      <t xml:space="preserve"> (Pláticas)</t>
    </r>
  </si>
  <si>
    <r>
      <t xml:space="preserve">En el cuarto cuarto trimestre del 2021 se brindo atención a </t>
    </r>
    <r>
      <rPr>
        <b/>
        <sz val="11"/>
        <rFont val="Calibri"/>
        <family val="2"/>
        <scheme val="minor"/>
      </rPr>
      <t>1,374</t>
    </r>
    <r>
      <rPr>
        <sz val="11"/>
        <rFont val="Calibri"/>
        <family val="2"/>
        <scheme val="minor"/>
      </rPr>
      <t xml:space="preserve"> personas mediente la impartición de pláticas de prevención del delito.</t>
    </r>
  </si>
  <si>
    <r>
      <t xml:space="preserve">2020: (27/80)*100= </t>
    </r>
    <r>
      <rPr>
        <b/>
        <sz val="11"/>
        <rFont val="Calibri"/>
        <family val="2"/>
        <scheme val="minor"/>
      </rPr>
      <t>33.7</t>
    </r>
    <r>
      <rPr>
        <sz val="11"/>
        <rFont val="Calibri"/>
        <family val="2"/>
        <scheme val="minor"/>
      </rPr>
      <t xml:space="preserve">%  </t>
    </r>
  </si>
  <si>
    <r>
      <rPr>
        <b/>
        <sz val="11"/>
        <rFont val="Calibri"/>
        <family val="2"/>
        <scheme val="minor"/>
      </rPr>
      <t xml:space="preserve">27 </t>
    </r>
    <r>
      <rPr>
        <sz val="11"/>
        <rFont val="Calibri"/>
        <family val="2"/>
        <scheme val="minor"/>
      </rPr>
      <t>(Pláticas)</t>
    </r>
  </si>
  <si>
    <r>
      <t xml:space="preserve">En el cuarto trimestre del año 2021 el tema de mayor demanda es: Prevención del Delito con el </t>
    </r>
    <r>
      <rPr>
        <b/>
        <sz val="11"/>
        <rFont val="Calibri"/>
        <family val="2"/>
        <scheme val="minor"/>
      </rPr>
      <t>1003%</t>
    </r>
    <r>
      <rPr>
        <sz val="11"/>
        <rFont val="Calibri"/>
        <family val="2"/>
        <scheme val="minor"/>
      </rPr>
      <t xml:space="preserve"> del total de las pláticas impartidas.</t>
    </r>
  </si>
  <si>
    <r>
      <t>2020: (2/15)*100=</t>
    </r>
    <r>
      <rPr>
        <b/>
        <sz val="11"/>
        <rFont val="Calibri"/>
        <family val="2"/>
        <scheme val="minor"/>
      </rPr>
      <t>13.3%</t>
    </r>
  </si>
  <si>
    <r>
      <t xml:space="preserve"> En el cuarto  trimestre del 2021, se realizaron </t>
    </r>
    <r>
      <rPr>
        <b/>
        <sz val="11"/>
        <rFont val="Calibri"/>
        <family val="2"/>
        <scheme val="minor"/>
      </rPr>
      <t>19</t>
    </r>
    <r>
      <rPr>
        <sz val="11"/>
        <rFont val="Calibri"/>
        <family val="2"/>
        <scheme val="minor"/>
      </rPr>
      <t xml:space="preserve"> diagnósticos para la recuperación de espacios públicos, alcanzando el 158.3% de lo programado.</t>
    </r>
  </si>
  <si>
    <r>
      <t xml:space="preserve">2020: 321/2= </t>
    </r>
    <r>
      <rPr>
        <b/>
        <sz val="11"/>
        <rFont val="Calibri"/>
        <family val="2"/>
        <scheme val="minor"/>
      </rPr>
      <t>160.5</t>
    </r>
  </si>
  <si>
    <r>
      <t xml:space="preserve">Durante el cuarto trimestre del año 2021 se recupeo un total de </t>
    </r>
    <r>
      <rPr>
        <b/>
        <sz val="11"/>
        <rFont val="Calibri"/>
        <family val="2"/>
        <scheme val="minor"/>
      </rPr>
      <t>5471 m</t>
    </r>
    <r>
      <rPr>
        <b/>
        <sz val="11"/>
        <rFont val="Times New Roman"/>
        <family val="1"/>
      </rPr>
      <t>²</t>
    </r>
    <r>
      <rPr>
        <sz val="11"/>
        <rFont val="Calibri"/>
        <family val="2"/>
      </rPr>
      <t xml:space="preserve"> y se atendieron </t>
    </r>
    <r>
      <rPr>
        <b/>
        <sz val="11"/>
        <rFont val="Calibri"/>
        <family val="2"/>
      </rPr>
      <t xml:space="preserve">27 </t>
    </r>
    <r>
      <rPr>
        <sz val="11"/>
        <rFont val="Calibri"/>
        <family val="2"/>
      </rPr>
      <t xml:space="preserve">afectaciones de grafiti ilegal, esto es que por cada espacio rescatado se recuperaron </t>
    </r>
    <r>
      <rPr>
        <b/>
        <sz val="11"/>
        <rFont val="Calibri"/>
        <family val="2"/>
      </rPr>
      <t>202.6 m</t>
    </r>
    <r>
      <rPr>
        <b/>
        <sz val="11"/>
        <rFont val="Times New Roman"/>
        <family val="1"/>
      </rPr>
      <t>²</t>
    </r>
  </si>
  <si>
    <r>
      <t xml:space="preserve">En el tercer cuarto del año 2021 se realizaron </t>
    </r>
    <r>
      <rPr>
        <b/>
        <sz val="11"/>
        <rFont val="Calibri"/>
        <family val="2"/>
        <scheme val="minor"/>
      </rPr>
      <t>25</t>
    </r>
    <r>
      <rPr>
        <sz val="11"/>
        <rFont val="Calibri"/>
        <family val="2"/>
        <scheme val="minor"/>
      </rPr>
      <t xml:space="preserve"> actividades culturales de arte urbano en las que participaron </t>
    </r>
    <r>
      <rPr>
        <b/>
        <sz val="11"/>
        <rFont val="Calibri"/>
        <family val="2"/>
        <scheme val="minor"/>
      </rPr>
      <t>377</t>
    </r>
    <r>
      <rPr>
        <sz val="11"/>
        <rFont val="Calibri"/>
        <family val="2"/>
        <scheme val="minor"/>
      </rPr>
      <t xml:space="preserve"> ciudadanos, esto quiere decir que por cada evento se benefición apriximadamente a 15 personas.</t>
    </r>
  </si>
  <si>
    <t>Durante el cuarto trimestre del año 2021 no fue necesaria la presentación ante el Ministrio Público o Juez Cívico.</t>
  </si>
  <si>
    <t>3,971 (Acumulado al Trimestre)</t>
  </si>
  <si>
    <t>Informar el análisis y acopio de incidentes viales para prevención.</t>
  </si>
  <si>
    <t>Hechos de Tránsito analizados</t>
  </si>
  <si>
    <t>Total de hechos de tránsito analizados</t>
  </si>
  <si>
    <t>Análisis de hechos de tránsito y clasificación por tipo de incidente</t>
  </si>
  <si>
    <t>Registro y clasificación de información</t>
  </si>
  <si>
    <t>Hecho de tránsito analizado</t>
  </si>
  <si>
    <t>Dirección de Ingeniería de Tránsito</t>
  </si>
  <si>
    <t>La información que se analiza para obtener los resultados de hechos de tránsito es mediante los registros del C5.</t>
  </si>
  <si>
    <t>Coordinar acciones que permitan la liberación de la capacidad vial, a fin de retirar los obstáculos que entorpecen la circulación vehicular</t>
  </si>
  <si>
    <t>Retiro de enseres en la vía pública</t>
  </si>
  <si>
    <t>Cantidad de enseres retirados.</t>
  </si>
  <si>
    <t>Se contabiliza el número de enseres que se retiran de la vía pública en el trimestre.</t>
  </si>
  <si>
    <t>Se registra el número de enseres retirados diariamente y se realiza la suma al final del periodo.</t>
  </si>
  <si>
    <t>Dirección de Señalización Vial</t>
  </si>
  <si>
    <t>2,533 delitos</t>
  </si>
  <si>
    <t>Los datos reportados de incidencia delictiva, se presentan con atipicidad derivado de la Pandemia COVID-19 y son generados por la Fiscalía General de Justicia de la CDMX en un corte preliminar al 3 de enero de 2022.</t>
  </si>
  <si>
    <t>8,087 delitos</t>
  </si>
  <si>
    <t>Se repite nuevamente el dato de Tiempos de Respuesta ya que el C5 es el ente que proporciona la información.</t>
  </si>
  <si>
    <t>2,723 delitos</t>
  </si>
  <si>
    <t>Los datos reportados de incidencia delictiva,  son generados por la Fiscalía General de Justicia de la CDMX en un corte preliminar al 31 de marzo de 2022.</t>
  </si>
  <si>
    <t>7,670 delitos</t>
  </si>
  <si>
    <t>Acciones de Apoyo Administrativo</t>
  </si>
  <si>
    <t>En relación al rubro número 1, la variación a la alta obedece a que esta Dirección General se le incorporo la Direccion Ejecutiva de Asuntos Penitenciarios confiriendo a esta Unidad Juridica, mayor numero de atribuciones y funciones para brindar asesoría y defensa legal a los integrantes de las policías adscritas y cuando a solicitud y con motivo del ejercicio de sus atribuciones y facultades se encuentren sujetos a investigación ante autoridades ministeriales, penales o procedimientos judiciales de carácter local o federal, según corresponda, por posibles responsabilidades en el servicio institucional, lo que conlleva a estar sujetos a las solicitudes de apoyo de los policías adscritos a esta Secretaría, brindándose en estos meses un mayor número de peticiones de apoyos requeridos en ejercicio, como consecuencia de puestas a disposición por delitos.</t>
  </si>
  <si>
    <t>El porcentaje del numeral 2, presenta una variación a la alta, esto debido a que se recibió un mayor número de requerimientos por parte de diferentes autoridades en razón de la normalidad de actividades y términos del Poder Judicial de la Federación y otros órganos jurisdiccionales y administrativos, con motivo del semaforo verde de la pandemia del virus SARS-CoV2, el cual determino regresar a la normalidad y atender los requerimientos que por motivo de la la Pandemia se encontraban sin resolver.</t>
  </si>
  <si>
    <t>31/02/2022</t>
  </si>
  <si>
    <t>Por lo que hace al porcentaje resultante en la acción 3, se debe a que esta Dirección General se le incorporo la Direccion Ejecutiva de Asuntos Penitenciarios, al unirse la Secretaria de Sistema Penitenciario, a esta Dependencia. Ahora bien, esta Unidad Jurídica a propuesta de los distintos Órganos de Gobierno y de diversas áreas que conforman esta Institución formuló un mayor número de proyectos normativos, reglamentos, decretos, acuerdos, circulares y demás ordenamientos</t>
  </si>
  <si>
    <t xml:space="preserve">Población de la SSP,                                                                                    consultorios médicos, odontologicos, nutricionales y psicologicos </t>
  </si>
  <si>
    <t>329,000 consultas médicas, odontológicas, nutricionales y psicologicas</t>
  </si>
  <si>
    <t xml:space="preserve">NO APLICA </t>
  </si>
  <si>
    <t>Medir el avance del programa mediante la aproximación a la meta de pruebas de alcoholemia aplicadas.</t>
  </si>
  <si>
    <t xml:space="preserve">(Número de pruebas aplicadas/ Número de pruebas programadas) * 100 </t>
  </si>
  <si>
    <t>2019: 
9,340  pruebas en jornadas nocturnas, 
22,292 pruebas en jornadas diurnas, 
00 jornadas especiales, 
986 pruebas amistosas = 104.01%</t>
  </si>
  <si>
    <t>2022:
175,000 entrevistas con  alcoholimetro ambiental en jornadas nocturnas,
9,300 pruebas de alcoholimetría en aire espirado a conductores de vehículos particulares en los diversos puntos de revisión,
30,000 entrevistas con alcoholimetro ambiental en jornadas diurnas,
10,500 pruebas de alcoholimetría en aire espirado a conductores de vehículos del servicio público de pasajeros ,carga y transporte masivo en los diversos puntos de revisión,
3,800 entrevistas con alcoholimetro ambiental, jornadas especiales
350 pruebas de alcoholimetría en aire espirado a conductores de vehículos particulares y del transporte público en jornadas especiales en los diversos puntos de revisión,
9,700 pruebas amistosas = 238,650</t>
  </si>
  <si>
    <t>(474,891 Número de pruebas aplicadas/ 238,650 Número de pruebas programadas) * 100= 198.99%</t>
  </si>
  <si>
    <t xml:space="preserve">Medir el avance del programa en la difusión de temas de prevenión del delito en sesiones informativas, Sociodramas, ferias y prevenzoom. </t>
  </si>
  <si>
    <t>(Actividades de difusión sobre prevención del delito realizadas/Actividades de difusión sobre prevención del delito programadas) *100</t>
  </si>
  <si>
    <t xml:space="preserve">2019:  307 sociodramas impartidos </t>
  </si>
  <si>
    <t>2022: 93 actividades de difusión sobre prevención del delito programadas = 100%</t>
  </si>
  <si>
    <t>(445 Actividades de difusión sobre prevención del delito realizadas/ 93 Actividades de difusión sobre prevención del delito programadas) *100= 478.49%</t>
  </si>
  <si>
    <t>(Actividades de difusión en materia de cultura  vial realizadas/ Actividades de difusión en materia de cultura  vial programadas) * 100</t>
  </si>
  <si>
    <t>2019: 2,060 pláticas de seguridad vial</t>
  </si>
  <si>
    <t>2022: 1,005 actividades de difusión en materia de cultura vial programadas = 100%</t>
  </si>
  <si>
    <t>(6,528 Actividades de difusión en materia de cultura  vial realizadas/ 1,005 Actividades de difusión en materia de cultura  vial programadas) *100= 649.55%</t>
  </si>
  <si>
    <r>
      <t>2021: (2/12)*100=</t>
    </r>
    <r>
      <rPr>
        <b/>
        <sz val="11"/>
        <rFont val="Calibri"/>
        <family val="2"/>
        <scheme val="minor"/>
      </rPr>
      <t>16.6%</t>
    </r>
  </si>
  <si>
    <r>
      <rPr>
        <b/>
        <sz val="11"/>
        <rFont val="Calibri"/>
        <family val="2"/>
        <scheme val="minor"/>
      </rPr>
      <t>06</t>
    </r>
    <r>
      <rPr>
        <sz val="11"/>
        <rFont val="Calibri"/>
        <family val="2"/>
        <scheme val="minor"/>
      </rPr>
      <t xml:space="preserve"> (Diagnósticos)</t>
    </r>
  </si>
  <si>
    <r>
      <t xml:space="preserve">En el primer trimestre del año 2022, se realizaron </t>
    </r>
    <r>
      <rPr>
        <b/>
        <sz val="11"/>
        <rFont val="Calibri"/>
        <family val="2"/>
        <scheme val="minor"/>
      </rPr>
      <t>05</t>
    </r>
    <r>
      <rPr>
        <sz val="11"/>
        <rFont val="Calibri"/>
        <family val="2"/>
        <scheme val="minor"/>
      </rPr>
      <t xml:space="preserve"> diagnósticos para la recuperación de espacios públicos, alcanzando el 83.3% de la programación cocerniente a la recuperación de espacios.</t>
    </r>
  </si>
  <si>
    <r>
      <t xml:space="preserve">2021: 0/0= </t>
    </r>
    <r>
      <rPr>
        <b/>
        <sz val="11"/>
        <rFont val="Calibri"/>
        <family val="2"/>
        <scheme val="minor"/>
      </rPr>
      <t>0</t>
    </r>
  </si>
  <si>
    <r>
      <t xml:space="preserve">Durante el primer trimestre del año 2022 se recupeo un total de </t>
    </r>
    <r>
      <rPr>
        <b/>
        <sz val="11"/>
        <rFont val="Calibri"/>
        <family val="2"/>
        <scheme val="minor"/>
      </rPr>
      <t>2615 m</t>
    </r>
    <r>
      <rPr>
        <b/>
        <sz val="11"/>
        <rFont val="Times New Roman"/>
        <family val="1"/>
      </rPr>
      <t>²</t>
    </r>
    <r>
      <rPr>
        <sz val="11"/>
        <rFont val="Calibri"/>
        <family val="2"/>
      </rPr>
      <t xml:space="preserve"> y se atendieron </t>
    </r>
    <r>
      <rPr>
        <b/>
        <sz val="11"/>
        <rFont val="Calibri"/>
        <family val="2"/>
      </rPr>
      <t xml:space="preserve">21 </t>
    </r>
    <r>
      <rPr>
        <sz val="11"/>
        <rFont val="Calibri"/>
        <family val="2"/>
      </rPr>
      <t>afectaciones de grafiti ilegal, esto es que por cada espacio rescatado se recuperaron 124.5</t>
    </r>
    <r>
      <rPr>
        <b/>
        <sz val="11"/>
        <rFont val="Calibri"/>
        <family val="2"/>
      </rPr>
      <t xml:space="preserve"> m</t>
    </r>
    <r>
      <rPr>
        <b/>
        <sz val="11"/>
        <rFont val="Times New Roman"/>
        <family val="1"/>
      </rPr>
      <t>²</t>
    </r>
  </si>
  <si>
    <t>2021: 601/9= 66.7</t>
  </si>
  <si>
    <r>
      <rPr>
        <b/>
        <sz val="11"/>
        <rFont val="Calibri"/>
        <family val="2"/>
        <scheme val="minor"/>
      </rPr>
      <t xml:space="preserve">04 </t>
    </r>
    <r>
      <rPr>
        <sz val="11"/>
        <rFont val="Calibri"/>
        <family val="2"/>
        <scheme val="minor"/>
      </rPr>
      <t xml:space="preserve">(Eventos) </t>
    </r>
  </si>
  <si>
    <r>
      <t xml:space="preserve">En el primer trimestre del año 2022 se realizaron </t>
    </r>
    <r>
      <rPr>
        <b/>
        <sz val="11"/>
        <rFont val="Calibri"/>
        <family val="2"/>
        <scheme val="minor"/>
      </rPr>
      <t>15</t>
    </r>
    <r>
      <rPr>
        <sz val="11"/>
        <rFont val="Calibri"/>
        <family val="2"/>
        <scheme val="minor"/>
      </rPr>
      <t xml:space="preserve"> actividades culturales de arte urbano en las que participaron </t>
    </r>
    <r>
      <rPr>
        <b/>
        <sz val="11"/>
        <rFont val="Calibri"/>
        <family val="2"/>
        <scheme val="minor"/>
      </rPr>
      <t>193</t>
    </r>
    <r>
      <rPr>
        <sz val="11"/>
        <rFont val="Calibri"/>
        <family val="2"/>
        <scheme val="minor"/>
      </rPr>
      <t xml:space="preserve"> ciudadanos, esto quiere decir que por cada evento se benefición apriximadamente a 13 personas.</t>
    </r>
  </si>
  <si>
    <r>
      <t>2021: 0/0=</t>
    </r>
    <r>
      <rPr>
        <b/>
        <sz val="11"/>
        <rFont val="Calibri"/>
        <family val="2"/>
        <scheme val="minor"/>
      </rPr>
      <t>0%</t>
    </r>
  </si>
  <si>
    <t>Durante el primer trimestre del año 2022 no fue necesaria la presentación ante el Ministrio Público o Juez Cívico.</t>
  </si>
  <si>
    <t>4,250 (Anual)</t>
  </si>
  <si>
    <t xml:space="preserve"> 4,250 (Anual)</t>
  </si>
  <si>
    <t>810 (Acumulado al Trimestre)</t>
  </si>
  <si>
    <t>Informes de la DGDH reportados en la Numeralia de 2022.</t>
  </si>
  <si>
    <t>Meta anual:38,000</t>
  </si>
  <si>
    <t xml:space="preserve">Población de la SSP, consultorios médicos, odontologicos, nutricionales y psicologicos </t>
  </si>
  <si>
    <t xml:space="preserve">846 Denuncias atendidas </t>
  </si>
  <si>
    <t>780 denuncias atendidas = 100%</t>
  </si>
  <si>
    <t>Numeralia y archivos de concentración de la DGBVA</t>
  </si>
  <si>
    <t>Dirección General de la Brigada de Vigilancia Animal</t>
  </si>
  <si>
    <t>1,471 (Acumulado al Trimestre)</t>
  </si>
  <si>
    <t>2019: 
8,472  pruebas en jornadas nocturnas, 
23,575 pruebas en jornadas diurnas, 
00 jornadas especiales, 
868 pruebas amistosas = 104.49%</t>
  </si>
  <si>
    <t>2022:
186,000 entrevistas con  alcoholimetro ambiental en jornadas nocturnas,
11,000 pruebas de alcoholimetría en aire espirado a conductores de vehículos particulares en los diversos puntos de revisión,
30,000 entrevistas con alcoholimetro ambiental en jornadas diurnas,
12,000 pruebas de alcoholimetría en aire espirado a conductores de vehículos del servicio público de pasajeros,carga y transporte masivo en los diversos puntos de revisión
0 entrevistas con alcoholimetro ambiental, jornadas especiales
0 pruebas de alcoholimetría en aire espirado a conductores de vehículos particulares y del transporte público en jornadas especiales en los diversos puntos de revisión,
11,400 pruebas amistosas = 250,400</t>
  </si>
  <si>
    <t>(305,654 Número de pruebas aplicadas/ 250,400 Número de pruebas programadas) * 100= 122%</t>
  </si>
  <si>
    <t xml:space="preserve">2019:  285 sociodramas impartidos </t>
  </si>
  <si>
    <t>(841 Actividades de difusión sobre prevención del delito realizadas/ 93 Actividades de difusión sobre prevención del delito programadas) *100= 904.3%</t>
  </si>
  <si>
    <t>2019: 1,268 pláticas de seguridad vial</t>
  </si>
  <si>
    <t>(3,468 Actividades de difusión en materia de cultura  vial realizadas/ 1,005 Actividades de difusión en materia de cultura  vial programadas) *100= 345%</t>
  </si>
  <si>
    <r>
      <t>2021: (0/12)*100=0</t>
    </r>
    <r>
      <rPr>
        <b/>
        <sz val="11"/>
        <rFont val="Calibri"/>
        <family val="2"/>
        <scheme val="minor"/>
      </rPr>
      <t>%</t>
    </r>
  </si>
  <si>
    <r>
      <t xml:space="preserve">En el segundo trimestre del año 2022, se realizaron </t>
    </r>
    <r>
      <rPr>
        <b/>
        <sz val="11"/>
        <rFont val="Calibri"/>
        <family val="2"/>
        <scheme val="minor"/>
      </rPr>
      <t>06</t>
    </r>
    <r>
      <rPr>
        <sz val="11"/>
        <rFont val="Calibri"/>
        <family val="2"/>
        <scheme val="minor"/>
      </rPr>
      <t xml:space="preserve"> diagnósticos alcanzando el 100% de lo programado.</t>
    </r>
  </si>
  <si>
    <r>
      <t xml:space="preserve">Durante el segundo trimestre del año 2022 se recupero un total de </t>
    </r>
    <r>
      <rPr>
        <b/>
        <sz val="11"/>
        <rFont val="Calibri"/>
        <family val="2"/>
        <scheme val="minor"/>
      </rPr>
      <t>3381 m</t>
    </r>
    <r>
      <rPr>
        <b/>
        <sz val="11"/>
        <rFont val="Times New Roman"/>
        <family val="1"/>
      </rPr>
      <t>²</t>
    </r>
    <r>
      <rPr>
        <sz val="11"/>
        <rFont val="Calibri"/>
        <family val="2"/>
      </rPr>
      <t xml:space="preserve"> y se atendieron </t>
    </r>
    <r>
      <rPr>
        <b/>
        <sz val="11"/>
        <rFont val="Calibri"/>
        <family val="2"/>
      </rPr>
      <t xml:space="preserve">22 </t>
    </r>
    <r>
      <rPr>
        <sz val="11"/>
        <rFont val="Calibri"/>
        <family val="2"/>
      </rPr>
      <t>afectaciones de grafiti ilegal, esto es que por cada espacio rescatado se recuperaron 153.7</t>
    </r>
    <r>
      <rPr>
        <b/>
        <sz val="11"/>
        <rFont val="Calibri"/>
        <family val="2"/>
      </rPr>
      <t xml:space="preserve"> m</t>
    </r>
    <r>
      <rPr>
        <b/>
        <sz val="11"/>
        <rFont val="Times New Roman"/>
        <family val="1"/>
      </rPr>
      <t>²</t>
    </r>
  </si>
  <si>
    <t>2021: 461/11= 42</t>
  </si>
  <si>
    <r>
      <rPr>
        <b/>
        <sz val="11"/>
        <rFont val="Calibri"/>
        <family val="2"/>
        <scheme val="minor"/>
      </rPr>
      <t xml:space="preserve">06 </t>
    </r>
    <r>
      <rPr>
        <sz val="11"/>
        <rFont val="Calibri"/>
        <family val="2"/>
        <scheme val="minor"/>
      </rPr>
      <t xml:space="preserve">(Eventos) </t>
    </r>
  </si>
  <si>
    <r>
      <t xml:space="preserve">En el segundo trimestre del año 2022 se realizaron </t>
    </r>
    <r>
      <rPr>
        <b/>
        <sz val="11"/>
        <rFont val="Calibri"/>
        <family val="2"/>
        <scheme val="minor"/>
      </rPr>
      <t>16</t>
    </r>
    <r>
      <rPr>
        <sz val="11"/>
        <rFont val="Calibri"/>
        <family val="2"/>
        <scheme val="minor"/>
      </rPr>
      <t xml:space="preserve"> actividades culturales de arte urbano en las que participaron </t>
    </r>
    <r>
      <rPr>
        <b/>
        <sz val="11"/>
        <rFont val="Calibri"/>
        <family val="2"/>
        <scheme val="minor"/>
      </rPr>
      <t>754</t>
    </r>
    <r>
      <rPr>
        <sz val="11"/>
        <rFont val="Calibri"/>
        <family val="2"/>
        <scheme val="minor"/>
      </rPr>
      <t xml:space="preserve"> ciudadanos, esto quiere decir que por cada evento se benefición apriximadamente a 47 personas.</t>
    </r>
  </si>
  <si>
    <t>Durante el segundo trimestre del año 2022 no fue necesaria la presentación ante el Ministrio Público o Juez Cívico.</t>
  </si>
  <si>
    <t>2,624 delitos</t>
  </si>
  <si>
    <t>Disminuir -13.9% la incidencia al año</t>
  </si>
  <si>
    <t>Los datos reportados de incidencia delictiva,  son generados por la Fiscalía General de Justicia de la CDMX en un corte preliminar al 30 de junio de 2022.</t>
  </si>
  <si>
    <t>7,344 delitos</t>
  </si>
  <si>
    <t>Disminuir -7.2% la incidencia al año</t>
  </si>
  <si>
    <t>2.32 minutos</t>
  </si>
  <si>
    <r>
      <rPr>
        <b/>
        <sz val="11"/>
        <color theme="1"/>
        <rFont val="Calibri"/>
        <family val="2"/>
      </rPr>
      <t>825</t>
    </r>
    <r>
      <rPr>
        <sz val="11"/>
        <color theme="1"/>
        <rFont val="Calibri"/>
        <family val="2"/>
      </rPr>
      <t xml:space="preserve"> Denuncias atendidas </t>
    </r>
  </si>
  <si>
    <t xml:space="preserve">776 Denuncias atendidas </t>
  </si>
  <si>
    <t>2019: 
9,558  pruebas en jornadas nocturnas, 
25,562 pruebas en jornadas diurnas, 
00 pruebas en jornadas especiales, 
411 pruebas amistosas 
(Pruebas realizadas 35,531 / Pruebas programadas 30,720 * 100) = 115.66%</t>
  </si>
  <si>
    <t>2022:
189,000 entrevistas con  alcoholimetro ambiental en jornadas nocturnas,
11,500 pruebas de alcoholimetría en aire espirado a conductores de vehículos particulares en los diversos puntos de revisión,
30,000 entrevistas con alcoholimetro ambiental en jornadas diurnas,
14,000 pruebas de alcoholimetría en aire espirado a conductores de vehículos del servicio público de pasajeros,carga y transporte masivo en los diversos puntos de revisión
00 entrevistas con alcoholimetro ambiental, jornadas especiales
00 pruebas de alcoholimetría en aire espirado a conductores de vehículos particulares y del transporte público en jornadas especiales en los diversos puntos de revisión,
11,400 pruebas amistosas = 255,900</t>
  </si>
  <si>
    <t>(316,561 Número de pruebas aplicadas/ 255,900 Número de pruebas programadas) * 100= 123.70%</t>
  </si>
  <si>
    <t xml:space="preserve">2019:  297 sociodramas impartidos </t>
  </si>
  <si>
    <t>(827 Actividades de difusión sobre prevención del delito realizadas/ 93 Actividades de difusión sobre prevención del delito programadas) *100= 889.2%</t>
  </si>
  <si>
    <t>2019: 182 pláticas de seguridad vial realizadas</t>
  </si>
  <si>
    <t>(2,851 Actividades de difusión en materia de cultura  vial realizadas/ 1,005 Actividades de difusión en materia de cultura  vial programadas) *100= 285.1%</t>
  </si>
  <si>
    <r>
      <t>2021: (14/12)*100=</t>
    </r>
    <r>
      <rPr>
        <b/>
        <sz val="11"/>
        <rFont val="Calibri"/>
        <family val="2"/>
        <scheme val="minor"/>
      </rPr>
      <t>116.7%</t>
    </r>
  </si>
  <si>
    <r>
      <t xml:space="preserve">En el tercer trimestre del año 2022, se realizaron </t>
    </r>
    <r>
      <rPr>
        <b/>
        <sz val="11"/>
        <rFont val="Calibri"/>
        <family val="2"/>
        <scheme val="minor"/>
      </rPr>
      <t>04</t>
    </r>
    <r>
      <rPr>
        <sz val="11"/>
        <rFont val="Calibri"/>
        <family val="2"/>
        <scheme val="minor"/>
      </rPr>
      <t xml:space="preserve"> diagnósticos alcanzando el 66.7% de lo programado.</t>
    </r>
  </si>
  <si>
    <r>
      <t xml:space="preserve">2021: 715/18= </t>
    </r>
    <r>
      <rPr>
        <b/>
        <sz val="11"/>
        <rFont val="Calibri"/>
        <family val="2"/>
        <scheme val="minor"/>
      </rPr>
      <t>39.7</t>
    </r>
  </si>
  <si>
    <r>
      <t xml:space="preserve">Durante el tercer trimestre del año 2022 se recupeo un total de </t>
    </r>
    <r>
      <rPr>
        <b/>
        <sz val="11"/>
        <rFont val="Calibri"/>
        <family val="2"/>
        <scheme val="minor"/>
      </rPr>
      <t>2,940 m</t>
    </r>
    <r>
      <rPr>
        <b/>
        <sz val="11"/>
        <rFont val="Times New Roman"/>
        <family val="1"/>
      </rPr>
      <t>²</t>
    </r>
    <r>
      <rPr>
        <sz val="11"/>
        <rFont val="Calibri"/>
        <family val="2"/>
      </rPr>
      <t xml:space="preserve"> y se atendieron </t>
    </r>
    <r>
      <rPr>
        <b/>
        <sz val="11"/>
        <rFont val="Calibri"/>
        <family val="2"/>
      </rPr>
      <t xml:space="preserve">26 </t>
    </r>
    <r>
      <rPr>
        <sz val="11"/>
        <rFont val="Calibri"/>
        <family val="2"/>
      </rPr>
      <t>afectaciones de grafiti ilegal, esto es que por cada espacio rescatado se recuperaron 113</t>
    </r>
    <r>
      <rPr>
        <b/>
        <sz val="11"/>
        <rFont val="Calibri"/>
        <family val="2"/>
      </rPr>
      <t xml:space="preserve"> m</t>
    </r>
    <r>
      <rPr>
        <b/>
        <sz val="11"/>
        <rFont val="Times New Roman"/>
        <family val="1"/>
      </rPr>
      <t>²</t>
    </r>
  </si>
  <si>
    <t>2021: 434/7= 62</t>
  </si>
  <si>
    <r>
      <t xml:space="preserve">En el tercer trimestre del año 2022 se realizaron </t>
    </r>
    <r>
      <rPr>
        <b/>
        <sz val="11"/>
        <rFont val="Calibri"/>
        <family val="2"/>
        <scheme val="minor"/>
      </rPr>
      <t>14</t>
    </r>
    <r>
      <rPr>
        <sz val="11"/>
        <rFont val="Calibri"/>
        <family val="2"/>
        <scheme val="minor"/>
      </rPr>
      <t xml:space="preserve"> actividades culturales de arte urbano en las que participaron </t>
    </r>
    <r>
      <rPr>
        <b/>
        <sz val="11"/>
        <rFont val="Calibri"/>
        <family val="2"/>
        <scheme val="minor"/>
      </rPr>
      <t>110</t>
    </r>
    <r>
      <rPr>
        <sz val="11"/>
        <rFont val="Calibri"/>
        <family val="2"/>
        <scheme val="minor"/>
      </rPr>
      <t xml:space="preserve"> ciudadanos, esto quiere decir que por cada evento se benefición apriximadamente a 8 personas.</t>
    </r>
  </si>
  <si>
    <t>Durante el tercer trimestre del año 2022 no fue necesaria la presentación ante el Ministrio Público o Juez Cívico.</t>
  </si>
  <si>
    <t>2,146 (Acumulado al Trimestre)</t>
  </si>
  <si>
    <t>2,415 delitos</t>
  </si>
  <si>
    <t>Los datos reportados de incidencia delictiva,  son generados por la Fiscalía General de Justicia de la CDMX en un corte preliminar al 30 de septiembre de 2022.</t>
  </si>
  <si>
    <t>7,232 delitos</t>
  </si>
  <si>
    <t>En relación al rubro número 1, la variación a la alta obedece a que a esta Dirección General se le incorporo la Direccion Ejecutiva de Asuntos Penitenciarios confiriendo a esta Unidad Juridica, mayor numero de atribuciones y funciones para brindar asesoría y defensa legal a los integrantes de las policías adscritas y cuando a solicitud y con motivo del ejercicio de sus funciones se encuentren sujetos a investigación ante autoridades ministeriales o procedimientos judiciales de carácter local o federal, según corresponda, por posibles responsabilidades en el servicio institucional, lo que conlleva a estar sujetos a las solicitudes de apoyo de los policías adscritos a esta Secretaría, brindándose en estos meses un mayor número de apoyos requeridos en ejercicio, como consecuencia de puestas a disposición.</t>
  </si>
  <si>
    <t xml:space="preserve">El porcentaje del numeral 2, presenta una variación a la alta, esto debido a que se recibió un mayor número de requerimientos por parte de diferentes autoridades en razón de la normalidad de actividades y términos del Poder Judicial de la Federación y otros órganos jurisdiccionales y administrativos, con motivo del semaforo verde de la pandemia del virus SARS-CoV2, el cual determino regresar a la normalidad y atender los requerimientos que por motivo de la Pandemia se encontraban sin resolver. </t>
  </si>
  <si>
    <t>Por lo que hace al porcentaje resultante en la acción 3, se debe a que a esta Dirección General se le incorporo la Direccion Ejecutiva de Asuntos Penitenciarios, derivado de la adición de la Secretaria de Sistema Penitenciario a esta Dependencia. Ahora bien, esta Unidad Jurídica a propuesta de los distintos Órganos de Gobierno y de diversas áreas que conforman esta Institución formuló un mayor número de proyectos normativos, reglamentos, decretos, acuerdos, circulares y demás ordenamientos</t>
  </si>
  <si>
    <t xml:space="preserve">715 Denuncias atendidas </t>
  </si>
  <si>
    <t>2019: 
8,127  pruebas en jornadas nocturnas, 
21,480 pruebas en jornadas diurnas, 
500 pruebas en jornadas especiales, 
280 pruebas amistosas 
(Pruebas realizadas 35,561 / Pruebas programadas 30,387 * 100) = 117.03%</t>
  </si>
  <si>
    <t>2022:
198,000 entrevistas con  alcoholimetro ambiental en jornadas nocturnas,
12,500 pruebas de alcoholimetría en aire espirado a conductores de vehículos particulares en los diversos puntos de revisión,
30,000 entrevistas con alcoholimetro ambiental en jornadas diurnas,
15,500 pruebas de alcoholimetría en aire espirado a conductores de vehículos del servicio público de pasajeros,carga y transporte masivo en los diversos puntos de revisión
5,000 entrevistas con alcoholimetro ambiental, jornadas especiales
500 pruebas de alcoholimetría en aire espirado a conductores de vehículos particulares y del transporte público en jornadas especiales en los diversos puntos de revisión,
9,700 pruebas amistosas = 271,200</t>
  </si>
  <si>
    <t>(618,894 Número de pruebas aplicadas/ 271,200 Número de pruebas programadas) * 100= 228.20%</t>
  </si>
  <si>
    <t>2019:  292 sociodramas impartidos 
(292 sociodramas realizados / 270 sociodramas programados * 100) = 108.15%</t>
  </si>
  <si>
    <t>(776 Actividades de difusión sobre prevención del delito realizadas/ 93 Actividades de difusión sobre prevención del delito programadas) *100= 834.4%</t>
  </si>
  <si>
    <t>2019: 512 pláticas de seguridad vial realizadas
(512 pláticas de seguridad vial realizadas / 234 pláticas de seguridad vial realizadas * 100) = 218.8%</t>
  </si>
  <si>
    <t>(5,510 Actividades de difusión en materia de cultura  vial realizadas/ 1,005 Actividades de difusión en materia de cultura  vial programadas) *100= 548.25%</t>
  </si>
  <si>
    <r>
      <t>2021: (19/12)*100=</t>
    </r>
    <r>
      <rPr>
        <b/>
        <sz val="11"/>
        <rFont val="Calibri"/>
        <family val="2"/>
        <scheme val="minor"/>
      </rPr>
      <t>158.3%</t>
    </r>
  </si>
  <si>
    <r>
      <t xml:space="preserve">En el cuarto trimestre del año 2022, se realizaron </t>
    </r>
    <r>
      <rPr>
        <b/>
        <sz val="11"/>
        <rFont val="Calibri"/>
        <family val="2"/>
        <scheme val="minor"/>
      </rPr>
      <t>06</t>
    </r>
    <r>
      <rPr>
        <sz val="11"/>
        <rFont val="Calibri"/>
        <family val="2"/>
        <scheme val="minor"/>
      </rPr>
      <t xml:space="preserve"> diagnósticos alcanzando el 100% de lo programado.</t>
    </r>
  </si>
  <si>
    <r>
      <t xml:space="preserve">2021: 715/18= </t>
    </r>
    <r>
      <rPr>
        <b/>
        <sz val="11"/>
        <rFont val="Calibri"/>
        <family val="2"/>
        <scheme val="minor"/>
      </rPr>
      <t>202.6</t>
    </r>
  </si>
  <si>
    <r>
      <t xml:space="preserve">Durante el cuarto trimestre del año 2022 se recuperó un total de </t>
    </r>
    <r>
      <rPr>
        <b/>
        <sz val="11"/>
        <rFont val="Calibri"/>
        <family val="2"/>
        <scheme val="minor"/>
      </rPr>
      <t>7,936 m</t>
    </r>
    <r>
      <rPr>
        <b/>
        <sz val="11"/>
        <rFont val="Times New Roman"/>
        <family val="1"/>
      </rPr>
      <t>²</t>
    </r>
    <r>
      <rPr>
        <sz val="11"/>
        <rFont val="Calibri"/>
        <family val="2"/>
      </rPr>
      <t xml:space="preserve"> y se atendieron </t>
    </r>
    <r>
      <rPr>
        <b/>
        <sz val="11"/>
        <rFont val="Calibri"/>
        <family val="2"/>
      </rPr>
      <t xml:space="preserve">30 </t>
    </r>
    <r>
      <rPr>
        <sz val="11"/>
        <rFont val="Calibri"/>
        <family val="2"/>
      </rPr>
      <t xml:space="preserve">afectaciones de grafiti ilegal, esto es que por cada espacio rescatado se recuperaron </t>
    </r>
    <r>
      <rPr>
        <b/>
        <sz val="11"/>
        <rFont val="Calibri"/>
        <family val="2"/>
      </rPr>
      <t>264.5 m</t>
    </r>
    <r>
      <rPr>
        <b/>
        <sz val="11"/>
        <rFont val="Times New Roman"/>
        <family val="1"/>
      </rPr>
      <t>²</t>
    </r>
  </si>
  <si>
    <t>2021: 377/25= 15</t>
  </si>
  <si>
    <r>
      <t xml:space="preserve">En el cuarto trimestre del año 2022 se realizaron </t>
    </r>
    <r>
      <rPr>
        <b/>
        <sz val="11"/>
        <rFont val="Calibri"/>
        <family val="2"/>
        <scheme val="minor"/>
      </rPr>
      <t>141</t>
    </r>
    <r>
      <rPr>
        <sz val="11"/>
        <rFont val="Calibri"/>
        <family val="2"/>
        <scheme val="minor"/>
      </rPr>
      <t xml:space="preserve"> actividades culturales de arte urbano en las que participaron </t>
    </r>
    <r>
      <rPr>
        <b/>
        <sz val="11"/>
        <rFont val="Calibri"/>
        <family val="2"/>
        <scheme val="minor"/>
      </rPr>
      <t>431</t>
    </r>
    <r>
      <rPr>
        <sz val="11"/>
        <rFont val="Calibri"/>
        <family val="2"/>
        <scheme val="minor"/>
      </rPr>
      <t xml:space="preserve"> ciudadanos, esto quiere decir que por cada evento se benefición apriximadamente a 3 personas.</t>
    </r>
  </si>
  <si>
    <t>Durante el cuarto trimestre del año 2022 no fue necesaria la presentación ante el Ministrio Público o Juez Cívico.</t>
  </si>
  <si>
    <t>Supervisión de eventos públicos para garantizar el respeto a los Derechos Humanos en bienestar de la ciudadanía que habitan y transita la CDMX.</t>
  </si>
  <si>
    <t xml:space="preserve">Medir la cobertura de servicios de monitoreo brindados por la DGDH en beneficio de las personas que habitan y transita en la CDMX. </t>
  </si>
  <si>
    <t>2,819 (Acumulado al Trimestre)</t>
  </si>
  <si>
    <t>2,453 delitos</t>
  </si>
  <si>
    <t>Los datos reportados de incidencia delictiva,  son generados por la Fiscalía General de Justicia de la CDMX en un corte preliminar al 31 de diciembre de 2022.</t>
  </si>
  <si>
    <t>7,163 delitos</t>
  </si>
  <si>
    <t>328,926 consultas médicas, odontológicas, nutricionales y psicologicas</t>
  </si>
  <si>
    <t>2,261 delitos</t>
  </si>
  <si>
    <t>Disminuir -8.2% la incidencia al año</t>
  </si>
  <si>
    <t>Los datos reportados de incidencia delictiva,  son generados por la Fiscalía General de Justicia de la CDMX en un corte preliminar al 31 de marzo de 2023</t>
  </si>
  <si>
    <t>6,710 delitos</t>
  </si>
  <si>
    <t>Disminuir -7.6% la incidencia al año</t>
  </si>
  <si>
    <t>2.40 minutos</t>
  </si>
  <si>
    <t>3,450 (Anual)</t>
  </si>
  <si>
    <t>839 (Acumulado al Trimestre)</t>
  </si>
  <si>
    <t>Informes de la DGDH reportados en la Numeralia de 2023.</t>
  </si>
  <si>
    <t>2023: 466,110 Pruebas de alcoholemia</t>
  </si>
  <si>
    <t>(769,821 Número de pruebas aplicadas/ 466,110 Número de pruebas programadas) * 100= 165.15%</t>
  </si>
  <si>
    <t>2023: 625 actividades de difusión sobre prevención del delito programadas</t>
  </si>
  <si>
    <t>(1,020 Actividades de difusión sobre prevención del delito realizadas/ 625 Actividades de difusión sobre prevención del delito programadas) *100= 163.2%</t>
  </si>
  <si>
    <t>2023: 15,650 actividades de difusión en materia de cultura vial programadas</t>
  </si>
  <si>
    <t>(38,903 Actividades de difusión en materia de cultura  vial realizadas/ 15,650 Actividades de difusión en materia de cultura  vial programadas) *100= 248.58%</t>
  </si>
  <si>
    <t>Grupo Especializado de Apoyo a la Búsqueda Inmediata (GEABI). La presente Estrategia tiene como objetivo principal establecer de manera general, la forma en que se llevará a cabo el despliegue operativo para realizar acciones urgentes y sustantivas durante la etapa de búsqueda inmediata de personas desaparecidas.</t>
  </si>
  <si>
    <t>Porcentaje de avance en operativos de búsqueda proyectados</t>
  </si>
  <si>
    <t>Medir el avance de la estrategia mediante la aproximación a la meta de operativos de búsqueda proyectados</t>
  </si>
  <si>
    <t>(Operativos de búsqueda realizados / Operativos de búsqueda proyectados)*100</t>
  </si>
  <si>
    <t>2023: 150 Operativos de búsqueda realizados</t>
  </si>
  <si>
    <t>(207 Operativos de búsqueda realizados / 150 Operativos de búsqueda proyectados)*100= 138%</t>
  </si>
  <si>
    <r>
      <t>2022: (5/6)*100=83.3</t>
    </r>
    <r>
      <rPr>
        <b/>
        <sz val="11"/>
        <rFont val="Calibri"/>
        <family val="2"/>
        <scheme val="minor"/>
      </rPr>
      <t>%</t>
    </r>
  </si>
  <si>
    <r>
      <rPr>
        <b/>
        <sz val="11"/>
        <rFont val="Calibri"/>
        <family val="2"/>
        <scheme val="minor"/>
      </rPr>
      <t>02</t>
    </r>
    <r>
      <rPr>
        <sz val="11"/>
        <rFont val="Calibri"/>
        <family val="2"/>
        <scheme val="minor"/>
      </rPr>
      <t xml:space="preserve"> (Diagnósticos)</t>
    </r>
  </si>
  <si>
    <r>
      <t xml:space="preserve">En el primer trimestre del año 2023, se realizaron </t>
    </r>
    <r>
      <rPr>
        <b/>
        <sz val="11"/>
        <rFont val="Calibri"/>
        <family val="2"/>
        <scheme val="minor"/>
      </rPr>
      <t>02</t>
    </r>
    <r>
      <rPr>
        <sz val="11"/>
        <rFont val="Calibri"/>
        <family val="2"/>
        <scheme val="minor"/>
      </rPr>
      <t xml:space="preserve"> diagnósticos para la recuperación de espacios públicos, alcanzando el 100% de lo planeado. </t>
    </r>
  </si>
  <si>
    <t>2022: 2615/21= 124.52</t>
  </si>
  <si>
    <r>
      <rPr>
        <b/>
        <sz val="11"/>
        <rFont val="Calibri"/>
        <family val="2"/>
        <scheme val="minor"/>
      </rPr>
      <t>22</t>
    </r>
    <r>
      <rPr>
        <sz val="11"/>
        <rFont val="Calibri"/>
        <family val="2"/>
        <scheme val="minor"/>
      </rPr>
      <t xml:space="preserve"> (Recuperaciones) </t>
    </r>
  </si>
  <si>
    <r>
      <t xml:space="preserve">Durante el primer trimestre del año 2023 se recupeo un total de </t>
    </r>
    <r>
      <rPr>
        <b/>
        <sz val="11"/>
        <rFont val="Calibri"/>
        <family val="2"/>
        <scheme val="minor"/>
      </rPr>
      <t>4,408 m²</t>
    </r>
    <r>
      <rPr>
        <sz val="11"/>
        <rFont val="Calibri"/>
        <family val="2"/>
        <scheme val="minor"/>
      </rPr>
      <t xml:space="preserve"> y se atendieron </t>
    </r>
    <r>
      <rPr>
        <b/>
        <sz val="11"/>
        <rFont val="Calibri"/>
        <family val="2"/>
        <scheme val="minor"/>
      </rPr>
      <t xml:space="preserve">22 </t>
    </r>
    <r>
      <rPr>
        <sz val="11"/>
        <rFont val="Calibri"/>
        <family val="2"/>
        <scheme val="minor"/>
      </rPr>
      <t>afectaciones de grafiti ilegal, esto es que por cada espacio rescatado se recuperaron 200.3</t>
    </r>
    <r>
      <rPr>
        <b/>
        <sz val="11"/>
        <rFont val="Calibri"/>
        <family val="2"/>
        <scheme val="minor"/>
      </rPr>
      <t xml:space="preserve"> m²</t>
    </r>
  </si>
  <si>
    <t xml:space="preserve">528 Denuncias atendidas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</si>
</sst>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dd/mm/yyyy;@"/>
    <numFmt numFmtId="166" formatCode="0.0%"/>
  </numFmts>
  <fonts count="31"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0"/>
      <color rgb="FF000000"/>
      <name val="Arial"/>
      <family val="2"/>
    </font>
    <font>
      <sz val="11"/>
      <name val="Calibri"/>
      <family val="2"/>
      <scheme val="minor"/>
    </font>
    <font>
      <sz val="10"/>
      <name val="Arial"/>
      <family val="2"/>
    </font>
    <font>
      <sz val="11"/>
      <color theme="1"/>
      <name val="Arial"/>
      <family val="2"/>
    </font>
    <font>
      <sz val="11"/>
      <color rgb="FF000000"/>
      <name val="Arial"/>
      <family val="2"/>
    </font>
    <font>
      <u/>
      <sz val="11"/>
      <color rgb="FF0000FF"/>
      <name val="Arial"/>
      <family val="2"/>
    </font>
    <font>
      <sz val="11"/>
      <color theme="1"/>
      <name val="Calibri"/>
      <family val="2"/>
    </font>
    <font>
      <sz val="11"/>
      <color rgb="FF000000"/>
      <name val="Calibri"/>
      <family val="2"/>
    </font>
    <font>
      <u/>
      <sz val="11"/>
      <color rgb="FF0000FF"/>
      <name val="Arial"/>
      <family val="2"/>
    </font>
    <font>
      <b/>
      <sz val="11"/>
      <color indexed="8"/>
      <name val="Calibri"/>
      <family val="2"/>
      <scheme val="minor"/>
    </font>
    <font>
      <sz val="11"/>
      <color theme="1"/>
      <name val="Calibri"/>
      <family val="2"/>
    </font>
    <font>
      <sz val="11"/>
      <color rgb="FF000000"/>
      <name val="Calibri"/>
      <family val="2"/>
    </font>
    <font>
      <u/>
      <sz val="11"/>
      <color theme="10"/>
      <name val="Arial"/>
      <family val="2"/>
    </font>
    <font>
      <b/>
      <sz val="11"/>
      <name val="Calibri"/>
      <family val="2"/>
      <scheme val="minor"/>
    </font>
    <font>
      <b/>
      <sz val="11"/>
      <name val="Times New Roman"/>
      <family val="1"/>
    </font>
    <font>
      <sz val="11"/>
      <name val="Calibri"/>
      <family val="2"/>
    </font>
    <font>
      <b/>
      <sz val="11"/>
      <name val="Calibri"/>
      <family val="2"/>
    </font>
    <font>
      <b/>
      <sz val="10"/>
      <name val="Source Sans Pro"/>
      <family val="2"/>
    </font>
    <font>
      <b/>
      <sz val="11"/>
      <color rgb="FF000000"/>
      <name val="Calibri"/>
      <family val="2"/>
    </font>
    <font>
      <sz val="11"/>
      <color theme="10"/>
      <name val="Arial"/>
      <family val="2"/>
    </font>
    <font>
      <b/>
      <sz val="11"/>
      <color theme="1"/>
      <name val="Calibri"/>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theme="0" tint="-0.249977111117893"/>
      </left>
      <right style="thin">
        <color theme="0" tint="-0.249977111117893"/>
      </right>
      <top style="thin">
        <color theme="0" tint="-0.249977111117893"/>
      </top>
      <bottom/>
      <diagonal/>
    </border>
    <border>
      <left/>
      <right/>
      <top/>
      <bottom style="hair">
        <color theme="0" tint="-0.14999847407452621"/>
      </bottom>
      <diagonal/>
    </border>
    <border>
      <left style="hair">
        <color theme="0" tint="-0.14999847407452621"/>
      </left>
      <right style="thin">
        <color auto="1"/>
      </right>
      <top style="hair">
        <color theme="0" tint="-0.14999847407452621"/>
      </top>
      <bottom style="hair">
        <color theme="0" tint="-0.14999847407452621"/>
      </bottom>
      <diagonal/>
    </border>
    <border>
      <left style="thin">
        <color auto="1"/>
      </left>
      <right/>
      <top/>
      <bottom/>
      <diagonal/>
    </border>
    <border>
      <left style="thin">
        <color auto="1"/>
      </left>
      <right/>
      <top style="hair">
        <color theme="0" tint="-0.14999847407452621"/>
      </top>
      <bottom style="hair">
        <color theme="0" tint="-0.14999847407452621"/>
      </bottom>
      <diagonal/>
    </border>
    <border>
      <left/>
      <right/>
      <top style="hair">
        <color theme="0" tint="-0.14999847407452621"/>
      </top>
      <bottom/>
      <diagonal/>
    </border>
    <border>
      <left style="thin">
        <color auto="1"/>
      </left>
      <right/>
      <top style="hair">
        <color theme="0" tint="-0.14999847407452621"/>
      </top>
      <bottom/>
      <diagonal/>
    </border>
    <border>
      <left style="hair">
        <color theme="0" tint="-0.14999847407452621"/>
      </left>
      <right style="thin">
        <color auto="1"/>
      </right>
      <top style="hair">
        <color theme="0" tint="-0.14999847407452621"/>
      </top>
      <bottom/>
      <diagonal/>
    </border>
    <border>
      <left style="hair">
        <color theme="0" tint="-0.14999847407452621"/>
      </left>
      <right/>
      <top style="hair">
        <color theme="0" tint="-0.14999847407452621"/>
      </top>
      <bottom style="hair">
        <color theme="0" tint="-0.14999847407452621"/>
      </bottom>
      <diagonal/>
    </border>
    <border>
      <left style="hair">
        <color theme="0" tint="-0.14999847407452621"/>
      </left>
      <right/>
      <top style="hair">
        <color theme="0" tint="-0.14999847407452621"/>
      </top>
      <bottom/>
      <diagonal/>
    </border>
    <border>
      <left style="hair">
        <color theme="0" tint="-0.14999847407452621"/>
      </left>
      <right/>
      <top/>
      <bottom/>
      <diagonal/>
    </border>
    <border>
      <left style="hair">
        <color theme="0" tint="-0.14999847407452621"/>
      </left>
      <right style="hair">
        <color theme="0" tint="-0.14999847407452621"/>
      </right>
      <top style="hair">
        <color theme="0" tint="-0.14999847407452621"/>
      </top>
      <bottom style="hair">
        <color theme="0" tint="-0.14999847407452621"/>
      </bottom>
      <diagonal/>
    </border>
    <border>
      <left/>
      <right/>
      <top style="hair">
        <color theme="0" tint="-0.14999847407452621"/>
      </top>
      <bottom style="hair">
        <color theme="0" tint="-0.14999847407452621"/>
      </bottom>
      <diagonal/>
    </border>
    <border>
      <left/>
      <right style="thin">
        <color auto="1"/>
      </right>
      <top/>
      <bottom/>
      <diagonal/>
    </border>
    <border>
      <left style="hair">
        <color theme="0" tint="-0.14999847407452621"/>
      </left>
      <right style="hair">
        <color theme="0" tint="-0.14999847407452621"/>
      </right>
      <top style="hair">
        <color theme="0" tint="-0.14999847407452621"/>
      </top>
      <bottom/>
      <diagonal/>
    </border>
    <border>
      <left style="hair">
        <color theme="0" tint="-0.14999847407452621"/>
      </left>
      <right/>
      <top/>
      <bottom style="hair">
        <color theme="0" tint="-0.14999847407452621"/>
      </bottom>
      <diagonal/>
    </border>
  </borders>
  <cellStyleXfs count="4">
    <xf numFmtId="0" fontId="0" fillId="0" borderId="0"/>
    <xf numFmtId="0" fontId="12" fillId="0" borderId="0"/>
    <xf numFmtId="0" fontId="22" fillId="0" borderId="0" applyNumberFormat="0" applyFill="0" applyBorder="0" applyAlignment="0" applyProtection="0"/>
    <xf numFmtId="0" fontId="12" fillId="0" borderId="0"/>
  </cellStyleXfs>
  <cellXfs count="134">
    <xf numFmtId="0" fontId="0" fillId="0" borderId="0" xfId="0"/>
    <xf numFmtId="0" fontId="9" fillId="3" borderId="3" xfId="0" applyFont="1" applyFill="1" applyBorder="1" applyAlignment="1">
      <alignment horizontal="center" wrapText="1"/>
    </xf>
    <xf numFmtId="14" fontId="0" fillId="0" borderId="0" xfId="0" applyNumberFormat="1"/>
    <xf numFmtId="9" fontId="0" fillId="0" borderId="0" xfId="0" applyNumberFormat="1"/>
    <xf numFmtId="0" fontId="0" fillId="4" borderId="0" xfId="0" applyFill="1"/>
    <xf numFmtId="14" fontId="0" fillId="4" borderId="0" xfId="0" applyNumberFormat="1" applyFill="1"/>
    <xf numFmtId="0" fontId="0" fillId="4" borderId="0" xfId="0" applyFill="1" applyAlignment="1">
      <alignment vertical="center"/>
    </xf>
    <xf numFmtId="0" fontId="0" fillId="4" borderId="0" xfId="0" applyFill="1" applyAlignment="1">
      <alignment horizontal="right"/>
    </xf>
    <xf numFmtId="0" fontId="9" fillId="4" borderId="0" xfId="0" applyFont="1" applyFill="1" applyAlignment="1">
      <alignment horizontal="left"/>
    </xf>
    <xf numFmtId="0" fontId="9" fillId="4" borderId="0" xfId="0" applyFont="1" applyFill="1"/>
    <xf numFmtId="0" fontId="9" fillId="4" borderId="0" xfId="0" applyFont="1" applyFill="1" applyAlignment="1">
      <alignment vertical="center"/>
    </xf>
    <xf numFmtId="14" fontId="9" fillId="0" borderId="0" xfId="0" applyNumberFormat="1" applyFont="1"/>
    <xf numFmtId="0" fontId="10" fillId="4" borderId="0" xfId="0" applyFont="1" applyFill="1"/>
    <xf numFmtId="9" fontId="0" fillId="0" borderId="4" xfId="0" applyNumberFormat="1" applyBorder="1"/>
    <xf numFmtId="0" fontId="0" fillId="0" borderId="5" xfId="0" applyBorder="1"/>
    <xf numFmtId="0" fontId="0" fillId="0" borderId="4" xfId="0" applyBorder="1"/>
    <xf numFmtId="0" fontId="0" fillId="0" borderId="6" xfId="0" applyBorder="1"/>
    <xf numFmtId="0" fontId="0" fillId="4" borderId="7" xfId="0" applyFill="1" applyBorder="1"/>
    <xf numFmtId="0" fontId="0" fillId="4" borderId="6" xfId="0" applyFill="1" applyBorder="1"/>
    <xf numFmtId="0" fontId="0" fillId="0" borderId="8" xfId="0" applyBorder="1"/>
    <xf numFmtId="0" fontId="0" fillId="4" borderId="9" xfId="0" applyFill="1" applyBorder="1"/>
    <xf numFmtId="14" fontId="0" fillId="0" borderId="11" xfId="0" applyNumberFormat="1" applyBorder="1"/>
    <xf numFmtId="14" fontId="0" fillId="4" borderId="11" xfId="0" applyNumberFormat="1" applyFill="1" applyBorder="1"/>
    <xf numFmtId="14" fontId="0" fillId="4" borderId="12" xfId="0" applyNumberFormat="1" applyFill="1" applyBorder="1"/>
    <xf numFmtId="14" fontId="0" fillId="4" borderId="13" xfId="0" applyNumberFormat="1" applyFill="1" applyBorder="1"/>
    <xf numFmtId="0" fontId="0" fillId="0" borderId="11" xfId="0" applyBorder="1"/>
    <xf numFmtId="0" fontId="0" fillId="0" borderId="10" xfId="0" applyBorder="1"/>
    <xf numFmtId="0" fontId="0" fillId="4" borderId="14" xfId="0" applyFill="1" applyBorder="1"/>
    <xf numFmtId="0" fontId="0" fillId="4" borderId="11" xfId="0" applyFill="1" applyBorder="1"/>
    <xf numFmtId="0" fontId="0" fillId="4" borderId="13" xfId="0" applyFill="1" applyBorder="1"/>
    <xf numFmtId="0" fontId="0" fillId="0" borderId="14" xfId="0" applyBorder="1"/>
    <xf numFmtId="0" fontId="0" fillId="0" borderId="12" xfId="0" applyBorder="1"/>
    <xf numFmtId="0" fontId="0" fillId="4" borderId="15" xfId="0" applyFill="1" applyBorder="1"/>
    <xf numFmtId="0" fontId="0" fillId="0" borderId="13" xfId="0" applyBorder="1"/>
    <xf numFmtId="0" fontId="0" fillId="4" borderId="8" xfId="0" applyFill="1" applyBorder="1" applyAlignment="1">
      <alignment vertical="center"/>
    </xf>
    <xf numFmtId="0" fontId="0" fillId="4" borderId="11" xfId="0" applyFill="1" applyBorder="1" applyAlignment="1">
      <alignment vertical="center"/>
    </xf>
    <xf numFmtId="0" fontId="0" fillId="4" borderId="14" xfId="0" applyFill="1" applyBorder="1" applyAlignment="1">
      <alignment vertical="center"/>
    </xf>
    <xf numFmtId="0" fontId="0" fillId="4" borderId="17" xfId="0" applyFill="1" applyBorder="1" applyAlignment="1">
      <alignment vertical="center"/>
    </xf>
    <xf numFmtId="0" fontId="0" fillId="4" borderId="14" xfId="0" applyFill="1" applyBorder="1" applyAlignment="1">
      <alignment horizontal="right"/>
    </xf>
    <xf numFmtId="9" fontId="0" fillId="0" borderId="14" xfId="0" applyNumberFormat="1" applyBorder="1"/>
    <xf numFmtId="0" fontId="0" fillId="4" borderId="11" xfId="0" applyFill="1" applyBorder="1" applyAlignment="1">
      <alignment horizontal="right"/>
    </xf>
    <xf numFmtId="0" fontId="0" fillId="4" borderId="8" xfId="0" applyFill="1" applyBorder="1" applyAlignment="1">
      <alignment horizontal="right"/>
    </xf>
    <xf numFmtId="0" fontId="9" fillId="4" borderId="14" xfId="0" applyFont="1" applyFill="1" applyBorder="1" applyAlignment="1">
      <alignment horizontal="left"/>
    </xf>
    <xf numFmtId="0" fontId="9" fillId="4" borderId="15" xfId="0" applyFont="1" applyFill="1" applyBorder="1" applyAlignment="1">
      <alignment horizontal="left"/>
    </xf>
    <xf numFmtId="0" fontId="9" fillId="4" borderId="11" xfId="0" applyFont="1" applyFill="1" applyBorder="1"/>
    <xf numFmtId="0" fontId="10" fillId="4" borderId="11" xfId="0" applyFont="1" applyFill="1" applyBorder="1"/>
    <xf numFmtId="0" fontId="9" fillId="4" borderId="13" xfId="0" applyFont="1" applyFill="1" applyBorder="1"/>
    <xf numFmtId="0" fontId="10" fillId="4" borderId="8" xfId="0" applyFont="1" applyFill="1" applyBorder="1"/>
    <xf numFmtId="0" fontId="0" fillId="0" borderId="16" xfId="0" applyBorder="1"/>
    <xf numFmtId="0" fontId="9" fillId="4" borderId="14" xfId="0" applyFont="1" applyFill="1" applyBorder="1" applyAlignment="1">
      <alignment vertical="center"/>
    </xf>
    <xf numFmtId="0" fontId="9" fillId="4" borderId="11" xfId="0" applyFont="1" applyFill="1" applyBorder="1" applyAlignment="1">
      <alignment vertical="center"/>
    </xf>
    <xf numFmtId="14" fontId="9" fillId="0" borderId="11" xfId="0" applyNumberFormat="1" applyFont="1" applyBorder="1"/>
    <xf numFmtId="14" fontId="9" fillId="0" borderId="14" xfId="0" applyNumberFormat="1" applyFont="1" applyBorder="1"/>
    <xf numFmtId="14" fontId="9" fillId="0" borderId="13" xfId="0" applyNumberFormat="1" applyFont="1" applyBorder="1"/>
    <xf numFmtId="0" fontId="0" fillId="0" borderId="18" xfId="0" applyBorder="1"/>
    <xf numFmtId="0" fontId="9" fillId="4" borderId="0" xfId="0" applyFont="1" applyFill="1" applyAlignment="1">
      <alignment horizontal="right"/>
    </xf>
    <xf numFmtId="14" fontId="9" fillId="4" borderId="0" xfId="0" applyNumberFormat="1" applyFont="1" applyFill="1" applyAlignment="1">
      <alignment horizontal="right"/>
    </xf>
    <xf numFmtId="14" fontId="0" fillId="4" borderId="0" xfId="0" applyNumberFormat="1" applyFill="1" applyAlignment="1">
      <alignment horizontal="right"/>
    </xf>
    <xf numFmtId="0" fontId="0" fillId="4" borderId="0" xfId="0" applyFill="1" applyAlignment="1">
      <alignment horizontal="left" vertical="center"/>
    </xf>
    <xf numFmtId="3" fontId="0" fillId="4" borderId="0" xfId="0" applyNumberFormat="1" applyFill="1" applyAlignment="1">
      <alignment vertical="center"/>
    </xf>
    <xf numFmtId="0" fontId="9" fillId="0" borderId="0" xfId="0" applyFont="1"/>
    <xf numFmtId="0" fontId="9" fillId="4" borderId="0" xfId="0" applyFont="1" applyFill="1" applyAlignment="1">
      <alignment horizontal="left" vertical="center"/>
    </xf>
    <xf numFmtId="0" fontId="9" fillId="0" borderId="0" xfId="0" applyFont="1" applyAlignment="1">
      <alignment horizontal="right"/>
    </xf>
    <xf numFmtId="0" fontId="9" fillId="0" borderId="0" xfId="0" applyFont="1" applyAlignment="1">
      <alignment horizontal="left" vertical="center"/>
    </xf>
    <xf numFmtId="0" fontId="10" fillId="0" borderId="0" xfId="0" applyFont="1"/>
    <xf numFmtId="0" fontId="9" fillId="0" borderId="0" xfId="0" applyFont="1" applyAlignment="1">
      <alignment vertical="center"/>
    </xf>
    <xf numFmtId="164" fontId="9" fillId="0" borderId="0" xfId="0" applyNumberFormat="1" applyFont="1" applyAlignment="1">
      <alignment horizontal="right"/>
    </xf>
    <xf numFmtId="0" fontId="9" fillId="0" borderId="0" xfId="0" applyFont="1" applyAlignment="1">
      <alignment horizontal="left" vertical="top"/>
    </xf>
    <xf numFmtId="14" fontId="9" fillId="0" borderId="0" xfId="0" applyNumberFormat="1" applyFont="1" applyAlignment="1">
      <alignment horizontal="right"/>
    </xf>
    <xf numFmtId="0" fontId="9" fillId="0" borderId="0" xfId="0" applyFont="1" applyAlignment="1">
      <alignment horizontal="right" vertical="top"/>
    </xf>
    <xf numFmtId="0" fontId="0" fillId="0" borderId="0" xfId="0" applyAlignment="1">
      <alignment horizontal="right" vertical="center"/>
    </xf>
    <xf numFmtId="10" fontId="0" fillId="0" borderId="0" xfId="0" applyNumberFormat="1"/>
    <xf numFmtId="21" fontId="0" fillId="0" borderId="0" xfId="0" applyNumberFormat="1"/>
    <xf numFmtId="165" fontId="0" fillId="0" borderId="0" xfId="0" applyNumberFormat="1"/>
    <xf numFmtId="14" fontId="0" fillId="0" borderId="0" xfId="0" applyNumberFormat="1" applyAlignment="1">
      <alignment horizontal="right"/>
    </xf>
    <xf numFmtId="49" fontId="9" fillId="0" borderId="0" xfId="0" applyNumberFormat="1" applyFont="1" applyAlignment="1">
      <alignment horizontal="right"/>
    </xf>
    <xf numFmtId="3" fontId="9" fillId="0" borderId="0" xfId="0" applyNumberFormat="1" applyFont="1" applyAlignment="1">
      <alignment horizontal="right" vertical="top"/>
    </xf>
    <xf numFmtId="0" fontId="0" fillId="0" borderId="0" xfId="0" applyAlignment="1">
      <alignment horizontal="center" vertical="center"/>
    </xf>
    <xf numFmtId="3" fontId="0" fillId="0" borderId="0" xfId="0" applyNumberFormat="1" applyAlignment="1">
      <alignment horizontal="right" vertical="center"/>
    </xf>
    <xf numFmtId="0" fontId="0" fillId="4" borderId="1" xfId="0" applyFill="1" applyBorder="1"/>
    <xf numFmtId="0" fontId="11" fillId="0" borderId="0" xfId="0" applyFont="1"/>
    <xf numFmtId="166" fontId="0" fillId="0" borderId="0" xfId="0" applyNumberFormat="1"/>
    <xf numFmtId="2" fontId="0" fillId="0" borderId="0" xfId="0" applyNumberFormat="1"/>
    <xf numFmtId="0" fontId="0" fillId="0" borderId="0" xfId="0" applyAlignment="1">
      <alignment horizontal="left"/>
    </xf>
    <xf numFmtId="0" fontId="7" fillId="0" borderId="0" xfId="0" applyFont="1"/>
    <xf numFmtId="0" fontId="9" fillId="0" borderId="0" xfId="0" applyFont="1" applyAlignment="1">
      <alignment horizontal="left"/>
    </xf>
    <xf numFmtId="3" fontId="12" fillId="0" borderId="0" xfId="0" applyNumberFormat="1" applyFont="1" applyAlignment="1">
      <alignment horizontal="center" vertical="center" wrapText="1"/>
    </xf>
    <xf numFmtId="3" fontId="12" fillId="0" borderId="0" xfId="1" applyNumberFormat="1" applyAlignment="1">
      <alignment horizontal="center" vertical="center" wrapText="1"/>
    </xf>
    <xf numFmtId="0" fontId="13" fillId="0" borderId="0" xfId="0" applyFont="1"/>
    <xf numFmtId="14" fontId="14" fillId="0" borderId="0" xfId="0" applyNumberFormat="1" applyFont="1"/>
    <xf numFmtId="0" fontId="14" fillId="0" borderId="0" xfId="0" applyFont="1" applyAlignment="1">
      <alignment horizontal="center" vertical="center"/>
    </xf>
    <xf numFmtId="3" fontId="14" fillId="0" borderId="0" xfId="0" applyNumberFormat="1" applyFont="1" applyAlignment="1">
      <alignment horizontal="right" vertical="center"/>
    </xf>
    <xf numFmtId="0" fontId="14" fillId="0" borderId="0" xfId="0" applyFont="1"/>
    <xf numFmtId="0" fontId="15" fillId="0" borderId="0" xfId="0" applyFont="1"/>
    <xf numFmtId="0" fontId="0" fillId="0" borderId="0" xfId="0" applyAlignment="1">
      <alignment horizontal="right"/>
    </xf>
    <xf numFmtId="0" fontId="0" fillId="0" borderId="0" xfId="0" applyAlignment="1">
      <alignment horizontal="center" vertical="center" wrapText="1"/>
    </xf>
    <xf numFmtId="21" fontId="0" fillId="0" borderId="0" xfId="0" applyNumberFormat="1" applyAlignment="1">
      <alignment horizontal="right"/>
    </xf>
    <xf numFmtId="0" fontId="16" fillId="0" borderId="0" xfId="0" applyFont="1"/>
    <xf numFmtId="14" fontId="17" fillId="0" borderId="0" xfId="0" applyNumberFormat="1" applyFont="1"/>
    <xf numFmtId="0" fontId="17" fillId="0" borderId="0" xfId="0" applyFont="1" applyAlignment="1">
      <alignment horizontal="center" vertical="center"/>
    </xf>
    <xf numFmtId="3" fontId="17" fillId="0" borderId="0" xfId="0" applyNumberFormat="1" applyFont="1" applyAlignment="1">
      <alignment horizontal="right" vertical="center"/>
    </xf>
    <xf numFmtId="0" fontId="17" fillId="0" borderId="0" xfId="0" applyFont="1"/>
    <xf numFmtId="0" fontId="18" fillId="0" borderId="0" xfId="0" applyFont="1"/>
    <xf numFmtId="0" fontId="20" fillId="0" borderId="0" xfId="0" applyFont="1"/>
    <xf numFmtId="14" fontId="21" fillId="0" borderId="0" xfId="0" applyNumberFormat="1" applyFont="1"/>
    <xf numFmtId="0" fontId="21" fillId="0" borderId="0" xfId="0" applyFont="1" applyAlignment="1">
      <alignment horizontal="center" vertical="center"/>
    </xf>
    <xf numFmtId="3" fontId="21" fillId="0" borderId="0" xfId="0" applyNumberFormat="1" applyFont="1" applyAlignment="1">
      <alignment horizontal="right" vertical="center"/>
    </xf>
    <xf numFmtId="0" fontId="21" fillId="0" borderId="0" xfId="0" applyFont="1"/>
    <xf numFmtId="0" fontId="22" fillId="0" borderId="0" xfId="2" applyAlignment="1"/>
    <xf numFmtId="0" fontId="11" fillId="0" borderId="0" xfId="0" applyFont="1" applyAlignment="1">
      <alignment horizontal="center"/>
    </xf>
    <xf numFmtId="3" fontId="0" fillId="0" borderId="0" xfId="0" applyNumberFormat="1"/>
    <xf numFmtId="0" fontId="6" fillId="0" borderId="0" xfId="0" applyFont="1"/>
    <xf numFmtId="0" fontId="6" fillId="0" borderId="0" xfId="0" applyFont="1" applyAlignment="1">
      <alignment horizontal="left"/>
    </xf>
    <xf numFmtId="2" fontId="6" fillId="0" borderId="0" xfId="0" quotePrefix="1" applyNumberFormat="1" applyFont="1" applyAlignment="1">
      <alignment horizontal="right"/>
    </xf>
    <xf numFmtId="0" fontId="5" fillId="0" borderId="0" xfId="0" applyFont="1"/>
    <xf numFmtId="0" fontId="5" fillId="0" borderId="0" xfId="0" applyFont="1" applyAlignment="1">
      <alignment horizontal="left"/>
    </xf>
    <xf numFmtId="2" fontId="5" fillId="0" borderId="0" xfId="0" quotePrefix="1" applyNumberFormat="1" applyFont="1" applyAlignment="1">
      <alignment horizontal="right"/>
    </xf>
    <xf numFmtId="3" fontId="28" fillId="0" borderId="0" xfId="0" applyNumberFormat="1" applyFont="1" applyAlignment="1">
      <alignment horizontal="right" vertical="center"/>
    </xf>
    <xf numFmtId="0" fontId="29" fillId="0" borderId="0" xfId="2" applyFont="1" applyFill="1" applyAlignment="1"/>
    <xf numFmtId="0" fontId="4" fillId="0" borderId="0" xfId="0" applyFont="1"/>
    <xf numFmtId="0" fontId="4" fillId="0" borderId="0" xfId="0" applyFont="1" applyAlignment="1">
      <alignment horizontal="left"/>
    </xf>
    <xf numFmtId="2" fontId="4" fillId="0" borderId="0" xfId="0" quotePrefix="1" applyNumberFormat="1" applyFont="1" applyAlignment="1">
      <alignment horizontal="right"/>
    </xf>
    <xf numFmtId="0" fontId="3" fillId="0" borderId="0" xfId="0" applyFont="1"/>
    <xf numFmtId="0" fontId="3" fillId="0" borderId="0" xfId="0" applyFont="1" applyAlignment="1">
      <alignment horizontal="left"/>
    </xf>
    <xf numFmtId="2" fontId="3" fillId="0" borderId="0" xfId="0" quotePrefix="1" applyNumberFormat="1" applyFont="1" applyAlignment="1">
      <alignment horizontal="right"/>
    </xf>
    <xf numFmtId="0" fontId="2" fillId="0" borderId="0" xfId="0" applyFont="1"/>
    <xf numFmtId="0" fontId="2" fillId="0" borderId="0" xfId="0" applyFont="1" applyAlignment="1">
      <alignment horizontal="left"/>
    </xf>
    <xf numFmtId="2" fontId="2" fillId="0" borderId="0" xfId="0" quotePrefix="1" applyNumberFormat="1" applyFont="1" applyAlignment="1">
      <alignment horizontal="right"/>
    </xf>
    <xf numFmtId="0" fontId="1" fillId="0" borderId="0" xfId="0" applyFont="1"/>
    <xf numFmtId="0" fontId="1" fillId="0" borderId="0" xfId="0" applyFont="1" applyAlignment="1">
      <alignment horizontal="left"/>
    </xf>
    <xf numFmtId="0" fontId="8" fillId="2" borderId="2" xfId="0" applyFont="1" applyFill="1" applyBorder="1" applyAlignment="1">
      <alignment horizontal="center"/>
    </xf>
    <xf numFmtId="0" fontId="0" fillId="0" borderId="0" xfId="0"/>
    <xf numFmtId="0" fontId="8" fillId="2" borderId="1" xfId="0" applyFont="1" applyFill="1" applyBorder="1" applyAlignment="1">
      <alignment horizontal="center"/>
    </xf>
    <xf numFmtId="0" fontId="9" fillId="3" borderId="1" xfId="0" applyFont="1" applyFill="1" applyBorder="1"/>
  </cellXfs>
  <cellStyles count="4">
    <cellStyle name="Hipervínculo" xfId="2" builtinId="8"/>
    <cellStyle name="Normal" xfId="0" builtinId="0"/>
    <cellStyle name="Normal 2 2 2 2" xfId="3" xr:uid="{00000000-0005-0000-0000-000002000000}"/>
    <cellStyle name="Normal_Formato MPOP"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Users\Administrador\Desktop\SSC%20ITDIA\MULIS\2019\julio\descargar%20portal\A121Fr05_Indicadores-de-inter%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ANA%20RESPALDO\ANA%20LAURA\OBLIGACIONES%20PORTAL\2021\4ER%20TRIMESTRE\DECS\25B_Erogacion-de-recurs-4%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formacion"/>
      <sheetName val="Hidden_1"/>
    </sheetNames>
    <sheetDataSet>
      <sheetData sheetId="0"/>
      <sheetData sheetId="1">
        <row r="1">
          <cell r="A1" t="str">
            <v>Ascendente</v>
          </cell>
        </row>
        <row r="2">
          <cell r="A2" t="str">
            <v>Descendente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Hidden_2"/>
      <sheetName val="Hidden_3"/>
      <sheetName val="Hidden_4"/>
      <sheetName val="Hidden_5"/>
      <sheetName val="Hidden_6"/>
      <sheetName val="Tabla_473829"/>
      <sheetName val="Hidden_1_Tabla_473829"/>
      <sheetName val="Tabla_473830"/>
      <sheetName val="Tabla_473831"/>
    </sheetNames>
    <sheetDataSet>
      <sheetData sheetId="0"/>
      <sheetData sheetId="1">
        <row r="1">
          <cell r="A1" t="str">
            <v>Contratante</v>
          </cell>
        </row>
        <row r="2">
          <cell r="A2" t="str">
            <v>Solicitante</v>
          </cell>
        </row>
        <row r="3">
          <cell r="A3" t="str">
            <v>Contratante y solicitante</v>
          </cell>
        </row>
      </sheetData>
      <sheetData sheetId="2">
        <row r="1">
          <cell r="A1" t="str">
            <v>Servicio de difusión en medios de comunicación</v>
          </cell>
        </row>
        <row r="2">
          <cell r="A2" t="str">
            <v>Otros servicios asociados a la comunicación</v>
          </cell>
        </row>
        <row r="3">
          <cell r="A3" t="str">
            <v>Erogación de recursos por contratación de servicios de impresión, difusión y publicidad</v>
          </cell>
        </row>
        <row r="4">
          <cell r="A4" t="str">
            <v>Utilización de tiempos oficiales: Tiempo de estado y Tiempo Fiscal</v>
          </cell>
        </row>
      </sheetData>
      <sheetData sheetId="3">
        <row r="1">
          <cell r="A1" t="str">
            <v>Internet</v>
          </cell>
        </row>
        <row r="2">
          <cell r="A2" t="str">
            <v>Radio</v>
          </cell>
        </row>
        <row r="3">
          <cell r="A3" t="str">
            <v>Televisión</v>
          </cell>
        </row>
        <row r="4">
          <cell r="A4" t="str">
            <v>Cine</v>
          </cell>
        </row>
        <row r="5">
          <cell r="A5" t="str">
            <v>Medios impresos</v>
          </cell>
        </row>
        <row r="6">
          <cell r="A6" t="str">
            <v>Medios digitales</v>
          </cell>
        </row>
        <row r="7">
          <cell r="A7" t="str">
            <v>Espectaculares</v>
          </cell>
        </row>
        <row r="8">
          <cell r="A8" t="str">
            <v>Medios Complementarios</v>
          </cell>
        </row>
        <row r="9">
          <cell r="A9" t="str">
            <v>Otros servicios asociados</v>
          </cell>
        </row>
        <row r="10">
          <cell r="A10" t="str">
            <v>Otros</v>
          </cell>
        </row>
      </sheetData>
      <sheetData sheetId="4">
        <row r="1">
          <cell r="A1" t="str">
            <v>Campaña</v>
          </cell>
        </row>
        <row r="2">
          <cell r="A2" t="str">
            <v>Aviso institucional</v>
          </cell>
        </row>
      </sheetData>
      <sheetData sheetId="5">
        <row r="1">
          <cell r="A1" t="str">
            <v>Internacional</v>
          </cell>
        </row>
        <row r="2">
          <cell r="A2" t="str">
            <v>Nacional</v>
          </cell>
        </row>
        <row r="3">
          <cell r="A3" t="str">
            <v>Estatal</v>
          </cell>
        </row>
        <row r="4">
          <cell r="A4" t="str">
            <v>Delegacional o municipal</v>
          </cell>
        </row>
      </sheetData>
      <sheetData sheetId="6">
        <row r="1">
          <cell r="A1" t="str">
            <v>Femenino</v>
          </cell>
        </row>
        <row r="2">
          <cell r="A2" t="str">
            <v>Masculino</v>
          </cell>
        </row>
        <row r="3">
          <cell r="A3" t="str">
            <v>Femenino y masculino</v>
          </cell>
        </row>
      </sheetData>
      <sheetData sheetId="7"/>
      <sheetData sheetId="8"/>
      <sheetData sheetId="9"/>
      <sheetData sheetId="10"/>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534"/>
  <sheetViews>
    <sheetView tabSelected="1" topLeftCell="A2" zoomScaleNormal="100" workbookViewId="0">
      <selection activeCell="B13" sqref="B13"/>
    </sheetView>
  </sheetViews>
  <sheetFormatPr baseColWidth="10" defaultColWidth="9.140625" defaultRowHeight="15" x14ac:dyDescent="0.25"/>
  <cols>
    <col min="1" max="1" width="8"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7.85546875"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132" t="s">
        <v>1</v>
      </c>
      <c r="B2" s="131"/>
      <c r="C2" s="131"/>
      <c r="D2" s="132" t="s">
        <v>2</v>
      </c>
      <c r="E2" s="131"/>
      <c r="F2" s="131"/>
      <c r="G2" s="132" t="s">
        <v>3</v>
      </c>
      <c r="H2" s="131"/>
      <c r="I2" s="131"/>
    </row>
    <row r="3" spans="1:20" x14ac:dyDescent="0.25">
      <c r="A3" s="133" t="s">
        <v>4</v>
      </c>
      <c r="B3" s="131"/>
      <c r="C3" s="131"/>
      <c r="D3" s="133" t="s">
        <v>5</v>
      </c>
      <c r="E3" s="131"/>
      <c r="F3" s="131"/>
      <c r="G3" s="133" t="s">
        <v>6</v>
      </c>
      <c r="H3" s="131"/>
      <c r="I3" s="131"/>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130" t="s">
        <v>33</v>
      </c>
      <c r="B6" s="131"/>
      <c r="C6" s="131"/>
      <c r="D6" s="131"/>
      <c r="E6" s="131"/>
      <c r="F6" s="131"/>
      <c r="G6" s="131"/>
      <c r="H6" s="131"/>
      <c r="I6" s="131"/>
      <c r="J6" s="131"/>
      <c r="K6" s="131"/>
      <c r="L6" s="131"/>
      <c r="M6" s="131"/>
      <c r="N6" s="131"/>
      <c r="O6" s="131"/>
      <c r="P6" s="131"/>
      <c r="Q6" s="131"/>
      <c r="R6" s="131"/>
      <c r="S6" s="131"/>
      <c r="T6" s="131"/>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s="97">
        <v>2023</v>
      </c>
      <c r="B8" s="98">
        <v>44927</v>
      </c>
      <c r="C8" s="98">
        <v>45016</v>
      </c>
      <c r="D8" s="97" t="s">
        <v>152</v>
      </c>
      <c r="E8" s="97" t="s">
        <v>765</v>
      </c>
      <c r="F8" s="97" t="s">
        <v>100</v>
      </c>
      <c r="G8" s="97" t="s">
        <v>766</v>
      </c>
      <c r="H8" s="97" t="s">
        <v>767</v>
      </c>
      <c r="I8" s="97" t="s">
        <v>145</v>
      </c>
      <c r="J8" s="97" t="s">
        <v>62</v>
      </c>
      <c r="K8" s="97" t="s">
        <v>1037</v>
      </c>
      <c r="L8" s="99" t="s">
        <v>941</v>
      </c>
      <c r="M8" s="99" t="s">
        <v>764</v>
      </c>
      <c r="N8" s="117">
        <v>99.5</v>
      </c>
      <c r="O8" s="97" t="s">
        <v>54</v>
      </c>
      <c r="P8" s="101" t="s">
        <v>942</v>
      </c>
      <c r="Q8" s="101" t="s">
        <v>943</v>
      </c>
      <c r="R8" s="98">
        <v>45016</v>
      </c>
      <c r="S8" s="98">
        <v>45016</v>
      </c>
      <c r="T8" s="118" t="s">
        <v>515</v>
      </c>
    </row>
    <row r="9" spans="1:20" s="95" customFormat="1" x14ac:dyDescent="0.25">
      <c r="A9">
        <v>2023</v>
      </c>
      <c r="B9" s="2">
        <v>44927</v>
      </c>
      <c r="C9" s="2">
        <v>45016</v>
      </c>
      <c r="D9" t="s">
        <v>141</v>
      </c>
      <c r="E9" t="s">
        <v>759</v>
      </c>
      <c r="F9" t="s">
        <v>858</v>
      </c>
      <c r="G9" t="s">
        <v>910</v>
      </c>
      <c r="H9" t="s">
        <v>911</v>
      </c>
      <c r="I9" t="s">
        <v>145</v>
      </c>
      <c r="J9" t="s">
        <v>62</v>
      </c>
      <c r="K9" t="s">
        <v>912</v>
      </c>
      <c r="L9" s="109" t="s">
        <v>1019</v>
      </c>
      <c r="M9" s="109" t="s">
        <v>764</v>
      </c>
      <c r="N9" s="109" t="s">
        <v>1020</v>
      </c>
      <c r="O9" s="80" t="s">
        <v>54</v>
      </c>
      <c r="P9" s="80" t="s">
        <v>150</v>
      </c>
      <c r="Q9" t="s">
        <v>151</v>
      </c>
      <c r="R9" s="2">
        <v>45016</v>
      </c>
      <c r="S9" s="2">
        <v>45016</v>
      </c>
      <c r="T9"/>
    </row>
    <row r="10" spans="1:20" s="95" customFormat="1" x14ac:dyDescent="0.25">
      <c r="A10">
        <v>2023</v>
      </c>
      <c r="B10" s="2">
        <v>44927</v>
      </c>
      <c r="C10" s="2">
        <v>45016</v>
      </c>
      <c r="D10" t="s">
        <v>159</v>
      </c>
      <c r="E10" t="s">
        <v>770</v>
      </c>
      <c r="F10" t="s">
        <v>858</v>
      </c>
      <c r="G10" t="s">
        <v>915</v>
      </c>
      <c r="H10" t="s">
        <v>916</v>
      </c>
      <c r="I10" t="s">
        <v>145</v>
      </c>
      <c r="J10" t="s">
        <v>62</v>
      </c>
      <c r="K10" t="s">
        <v>917</v>
      </c>
      <c r="L10" s="109" t="s">
        <v>1021</v>
      </c>
      <c r="M10" s="109" t="s">
        <v>764</v>
      </c>
      <c r="N10" s="109" t="s">
        <v>1022</v>
      </c>
      <c r="O10" s="80" t="s">
        <v>54</v>
      </c>
      <c r="P10" s="80" t="s">
        <v>150</v>
      </c>
      <c r="Q10" t="s">
        <v>151</v>
      </c>
      <c r="R10" s="2">
        <v>45016</v>
      </c>
      <c r="S10" s="2">
        <v>45016</v>
      </c>
      <c r="T10"/>
    </row>
    <row r="11" spans="1:20" s="95" customFormat="1" x14ac:dyDescent="0.25">
      <c r="A11">
        <v>2023</v>
      </c>
      <c r="B11" s="2">
        <v>44927</v>
      </c>
      <c r="C11" s="2">
        <v>45016</v>
      </c>
      <c r="D11" t="s">
        <v>167</v>
      </c>
      <c r="E11" t="s">
        <v>775</v>
      </c>
      <c r="F11" t="s">
        <v>858</v>
      </c>
      <c r="G11" t="s">
        <v>776</v>
      </c>
      <c r="H11" t="s">
        <v>920</v>
      </c>
      <c r="I11" t="s">
        <v>145</v>
      </c>
      <c r="J11" t="s">
        <v>62</v>
      </c>
      <c r="K11" t="s">
        <v>921</v>
      </c>
      <c r="L11" s="109" t="s">
        <v>1023</v>
      </c>
      <c r="M11" s="109" t="s">
        <v>764</v>
      </c>
      <c r="N11" s="109" t="s">
        <v>1024</v>
      </c>
      <c r="O11" s="80" t="s">
        <v>54</v>
      </c>
      <c r="P11" s="80" t="s">
        <v>150</v>
      </c>
      <c r="Q11" t="s">
        <v>151</v>
      </c>
      <c r="R11" s="2">
        <v>45016</v>
      </c>
      <c r="S11" s="2">
        <v>45016</v>
      </c>
      <c r="T11"/>
    </row>
    <row r="12" spans="1:20" s="95" customFormat="1" x14ac:dyDescent="0.25">
      <c r="A12">
        <v>2023</v>
      </c>
      <c r="B12" s="2">
        <v>44927</v>
      </c>
      <c r="C12" s="2">
        <v>45016</v>
      </c>
      <c r="D12" t="s">
        <v>1025</v>
      </c>
      <c r="E12" t="s">
        <v>1026</v>
      </c>
      <c r="F12" t="s">
        <v>858</v>
      </c>
      <c r="G12" t="s">
        <v>1027</v>
      </c>
      <c r="H12" t="s">
        <v>1028</v>
      </c>
      <c r="I12" t="s">
        <v>145</v>
      </c>
      <c r="J12" t="s">
        <v>62</v>
      </c>
      <c r="K12" t="s">
        <v>515</v>
      </c>
      <c r="L12" s="109" t="s">
        <v>1029</v>
      </c>
      <c r="M12" s="109" t="s">
        <v>764</v>
      </c>
      <c r="N12" s="109" t="s">
        <v>1030</v>
      </c>
      <c r="O12" s="80" t="s">
        <v>54</v>
      </c>
      <c r="P12" s="80" t="s">
        <v>150</v>
      </c>
      <c r="Q12" t="s">
        <v>151</v>
      </c>
      <c r="R12" s="2">
        <v>45016</v>
      </c>
      <c r="S12" s="2">
        <v>45016</v>
      </c>
      <c r="T12"/>
    </row>
    <row r="13" spans="1:20" s="95" customFormat="1" x14ac:dyDescent="0.25">
      <c r="A13">
        <v>2023</v>
      </c>
      <c r="B13" s="2">
        <v>44927</v>
      </c>
      <c r="C13" s="2">
        <v>45016</v>
      </c>
      <c r="D13" t="s">
        <v>219</v>
      </c>
      <c r="E13" t="s">
        <v>220</v>
      </c>
      <c r="F13" t="s">
        <v>90</v>
      </c>
      <c r="G13" t="s">
        <v>221</v>
      </c>
      <c r="H13" t="s">
        <v>688</v>
      </c>
      <c r="I13" t="s">
        <v>121</v>
      </c>
      <c r="J13" t="s">
        <v>62</v>
      </c>
      <c r="K13" t="s">
        <v>1031</v>
      </c>
      <c r="L13" s="109" t="s">
        <v>1032</v>
      </c>
      <c r="M13" s="109" t="s">
        <v>764</v>
      </c>
      <c r="N13" s="109" t="s">
        <v>1033</v>
      </c>
      <c r="O13" s="80" t="s">
        <v>54</v>
      </c>
      <c r="P13" s="80" t="s">
        <v>197</v>
      </c>
      <c r="Q13" t="s">
        <v>151</v>
      </c>
      <c r="R13" s="2">
        <v>45016</v>
      </c>
      <c r="S13" s="2">
        <v>45016</v>
      </c>
      <c r="T13"/>
    </row>
    <row r="14" spans="1:20" s="95" customFormat="1" x14ac:dyDescent="0.25">
      <c r="A14">
        <v>2023</v>
      </c>
      <c r="B14" s="2">
        <v>44927</v>
      </c>
      <c r="C14" s="2">
        <v>45016</v>
      </c>
      <c r="D14" t="s">
        <v>789</v>
      </c>
      <c r="E14" t="s">
        <v>226</v>
      </c>
      <c r="F14" t="s">
        <v>90</v>
      </c>
      <c r="G14" t="s">
        <v>227</v>
      </c>
      <c r="H14" t="s">
        <v>790</v>
      </c>
      <c r="I14" t="s">
        <v>121</v>
      </c>
      <c r="J14" t="s">
        <v>62</v>
      </c>
      <c r="K14" t="s">
        <v>1034</v>
      </c>
      <c r="L14" s="109" t="s">
        <v>1035</v>
      </c>
      <c r="M14" s="109" t="s">
        <v>764</v>
      </c>
      <c r="N14" s="109" t="s">
        <v>1036</v>
      </c>
      <c r="O14" s="80" t="s">
        <v>54</v>
      </c>
      <c r="P14" s="80" t="s">
        <v>197</v>
      </c>
      <c r="Q14" t="s">
        <v>151</v>
      </c>
      <c r="R14" s="2">
        <v>45016</v>
      </c>
      <c r="S14" s="2">
        <v>45016</v>
      </c>
      <c r="T14"/>
    </row>
    <row r="15" spans="1:20" s="95" customFormat="1" x14ac:dyDescent="0.25">
      <c r="A15">
        <v>2023</v>
      </c>
      <c r="B15" s="2">
        <v>44927</v>
      </c>
      <c r="C15" s="2">
        <v>45016</v>
      </c>
      <c r="D15" t="s">
        <v>1003</v>
      </c>
      <c r="E15" t="s">
        <v>570</v>
      </c>
      <c r="F15" t="s">
        <v>100</v>
      </c>
      <c r="G15" t="s">
        <v>1004</v>
      </c>
      <c r="H15" t="s">
        <v>102</v>
      </c>
      <c r="I15" t="s">
        <v>103</v>
      </c>
      <c r="J15" t="s">
        <v>62</v>
      </c>
      <c r="K15" t="s">
        <v>572</v>
      </c>
      <c r="L15" s="109" t="s">
        <v>1016</v>
      </c>
      <c r="M15" s="109" t="s">
        <v>1016</v>
      </c>
      <c r="N15" s="109" t="s">
        <v>1017</v>
      </c>
      <c r="O15" s="80" t="s">
        <v>54</v>
      </c>
      <c r="P15" s="80" t="s">
        <v>1018</v>
      </c>
      <c r="Q15" t="s">
        <v>576</v>
      </c>
      <c r="R15" s="2">
        <v>45027</v>
      </c>
      <c r="S15" s="2">
        <v>45016</v>
      </c>
      <c r="T15"/>
    </row>
    <row r="16" spans="1:20" x14ac:dyDescent="0.25">
      <c r="A16">
        <v>2023</v>
      </c>
      <c r="B16" s="2">
        <v>44927</v>
      </c>
      <c r="C16" s="2">
        <v>45016</v>
      </c>
      <c r="D16" t="s">
        <v>56</v>
      </c>
      <c r="E16" t="s">
        <v>57</v>
      </c>
      <c r="F16" t="s">
        <v>58</v>
      </c>
      <c r="G16" t="s">
        <v>59</v>
      </c>
      <c r="H16" t="s">
        <v>60</v>
      </c>
      <c r="I16" t="s">
        <v>61</v>
      </c>
      <c r="J16" t="s">
        <v>62</v>
      </c>
      <c r="K16" s="128" t="s">
        <v>1010</v>
      </c>
      <c r="L16" t="s">
        <v>1011</v>
      </c>
      <c r="M16" t="s">
        <v>65</v>
      </c>
      <c r="N16" t="s">
        <v>65</v>
      </c>
      <c r="O16" t="s">
        <v>55</v>
      </c>
      <c r="P16" t="s">
        <v>86</v>
      </c>
      <c r="Q16" t="s">
        <v>86</v>
      </c>
      <c r="R16" s="2">
        <v>45016</v>
      </c>
      <c r="S16" s="2">
        <v>45016</v>
      </c>
      <c r="T16" t="s">
        <v>1012</v>
      </c>
    </row>
    <row r="17" spans="1:20" x14ac:dyDescent="0.25">
      <c r="A17">
        <v>2023</v>
      </c>
      <c r="B17" s="2">
        <v>44927</v>
      </c>
      <c r="C17" s="2">
        <v>45016</v>
      </c>
      <c r="D17" t="s">
        <v>66</v>
      </c>
      <c r="E17" t="s">
        <v>67</v>
      </c>
      <c r="F17" t="s">
        <v>58</v>
      </c>
      <c r="G17" t="s">
        <v>68</v>
      </c>
      <c r="H17" t="s">
        <v>69</v>
      </c>
      <c r="I17" t="s">
        <v>61</v>
      </c>
      <c r="J17" t="s">
        <v>62</v>
      </c>
      <c r="K17" s="128" t="s">
        <v>1013</v>
      </c>
      <c r="L17" t="s">
        <v>1014</v>
      </c>
      <c r="M17" t="s">
        <v>65</v>
      </c>
      <c r="N17" t="s">
        <v>65</v>
      </c>
      <c r="O17" t="s">
        <v>55</v>
      </c>
      <c r="P17" t="s">
        <v>86</v>
      </c>
      <c r="Q17" t="s">
        <v>86</v>
      </c>
      <c r="R17" s="2">
        <v>45016</v>
      </c>
      <c r="S17" s="2">
        <v>45016</v>
      </c>
      <c r="T17" t="s">
        <v>1012</v>
      </c>
    </row>
    <row r="18" spans="1:20" x14ac:dyDescent="0.25">
      <c r="A18">
        <v>2023</v>
      </c>
      <c r="B18" s="2">
        <v>44927</v>
      </c>
      <c r="C18" s="2">
        <v>45016</v>
      </c>
      <c r="D18" t="s">
        <v>79</v>
      </c>
      <c r="E18" t="s">
        <v>80</v>
      </c>
      <c r="F18" t="s">
        <v>81</v>
      </c>
      <c r="G18" t="s">
        <v>82</v>
      </c>
      <c r="H18" t="s">
        <v>83</v>
      </c>
      <c r="I18" t="s">
        <v>80</v>
      </c>
      <c r="J18" t="s">
        <v>62</v>
      </c>
      <c r="K18" s="129">
        <v>3.04</v>
      </c>
      <c r="L18" t="s">
        <v>1015</v>
      </c>
      <c r="M18" t="s">
        <v>65</v>
      </c>
      <c r="N18" t="s">
        <v>65</v>
      </c>
      <c r="O18" t="s">
        <v>55</v>
      </c>
      <c r="P18" t="s">
        <v>86</v>
      </c>
      <c r="Q18" t="s">
        <v>86</v>
      </c>
      <c r="R18" s="2">
        <v>45016</v>
      </c>
      <c r="S18" s="2">
        <v>45016</v>
      </c>
    </row>
    <row r="19" spans="1:20" s="95" customFormat="1" x14ac:dyDescent="0.25">
      <c r="A19">
        <v>2023</v>
      </c>
      <c r="B19" s="2">
        <v>44927</v>
      </c>
      <c r="C19" s="2">
        <v>45016</v>
      </c>
      <c r="D19" t="s">
        <v>88</v>
      </c>
      <c r="E19" t="s">
        <v>89</v>
      </c>
      <c r="F19" t="s">
        <v>90</v>
      </c>
      <c r="G19" t="s">
        <v>91</v>
      </c>
      <c r="H19" t="s">
        <v>92</v>
      </c>
      <c r="I19" t="s">
        <v>93</v>
      </c>
      <c r="J19" t="s">
        <v>94</v>
      </c>
      <c r="K19">
        <v>0</v>
      </c>
      <c r="L19">
        <v>36208</v>
      </c>
      <c r="M19" t="s">
        <v>516</v>
      </c>
      <c r="N19">
        <f>11529/36208</f>
        <v>0.31841029606716748</v>
      </c>
      <c r="O19" t="s">
        <v>54</v>
      </c>
      <c r="P19" t="s">
        <v>631</v>
      </c>
      <c r="Q19" t="s">
        <v>631</v>
      </c>
      <c r="R19" s="2">
        <v>45016</v>
      </c>
      <c r="S19" s="2">
        <v>45016</v>
      </c>
      <c r="T19" t="s">
        <v>909</v>
      </c>
    </row>
    <row r="20" spans="1:20" s="95" customFormat="1" x14ac:dyDescent="0.25">
      <c r="A20">
        <v>2023</v>
      </c>
      <c r="B20" s="2">
        <v>44927</v>
      </c>
      <c r="C20" s="2">
        <v>45016</v>
      </c>
      <c r="D20" t="s">
        <v>451</v>
      </c>
      <c r="E20" t="s">
        <v>119</v>
      </c>
      <c r="F20" t="s">
        <v>907</v>
      </c>
      <c r="G20" t="s">
        <v>121</v>
      </c>
      <c r="H20" t="s">
        <v>122</v>
      </c>
      <c r="I20" t="s">
        <v>123</v>
      </c>
      <c r="J20" t="s">
        <v>124</v>
      </c>
      <c r="K20" t="s">
        <v>452</v>
      </c>
      <c r="L20" t="s">
        <v>1009</v>
      </c>
      <c r="M20" t="s">
        <v>127</v>
      </c>
      <c r="N20">
        <v>0.19800000000000001</v>
      </c>
      <c r="O20" t="s">
        <v>54</v>
      </c>
      <c r="P20" t="s">
        <v>609</v>
      </c>
      <c r="Q20" t="s">
        <v>130</v>
      </c>
      <c r="R20" s="2">
        <v>45016</v>
      </c>
      <c r="S20" s="2">
        <v>45016</v>
      </c>
      <c r="T20" t="s">
        <v>368</v>
      </c>
    </row>
    <row r="21" spans="1:20" s="95" customFormat="1" x14ac:dyDescent="0.25">
      <c r="A21">
        <v>2023</v>
      </c>
      <c r="B21" s="2">
        <v>44927</v>
      </c>
      <c r="C21" s="2">
        <v>45016</v>
      </c>
      <c r="D21" t="s">
        <v>109</v>
      </c>
      <c r="E21" t="s">
        <v>110</v>
      </c>
      <c r="F21" t="s">
        <v>90</v>
      </c>
      <c r="G21" t="s">
        <v>111</v>
      </c>
      <c r="H21" t="s">
        <v>112</v>
      </c>
      <c r="I21" t="s">
        <v>113</v>
      </c>
      <c r="J21" t="s">
        <v>62</v>
      </c>
      <c r="K21">
        <v>1949904</v>
      </c>
      <c r="L21" t="s">
        <v>114</v>
      </c>
      <c r="M21" t="s">
        <v>114</v>
      </c>
      <c r="N21" t="s">
        <v>115</v>
      </c>
      <c r="O21" t="s">
        <v>54</v>
      </c>
      <c r="P21" t="s">
        <v>116</v>
      </c>
      <c r="Q21" t="s">
        <v>117</v>
      </c>
      <c r="R21" s="2">
        <v>45016</v>
      </c>
      <c r="S21" s="2">
        <v>45016</v>
      </c>
      <c r="T21"/>
    </row>
    <row r="22" spans="1:20" s="95" customFormat="1" x14ac:dyDescent="0.25">
      <c r="A22">
        <v>2022</v>
      </c>
      <c r="B22" s="2">
        <v>44835</v>
      </c>
      <c r="C22" s="2">
        <v>44926</v>
      </c>
      <c r="D22" t="s">
        <v>56</v>
      </c>
      <c r="E22" t="s">
        <v>57</v>
      </c>
      <c r="F22" t="s">
        <v>58</v>
      </c>
      <c r="G22" t="s">
        <v>59</v>
      </c>
      <c r="H22" t="s">
        <v>60</v>
      </c>
      <c r="I22" t="s">
        <v>61</v>
      </c>
      <c r="J22" t="s">
        <v>62</v>
      </c>
      <c r="K22" s="125" t="s">
        <v>1006</v>
      </c>
      <c r="L22" t="s">
        <v>64</v>
      </c>
      <c r="M22" t="s">
        <v>65</v>
      </c>
      <c r="N22" s="125">
        <v>-9.3000000000000007</v>
      </c>
      <c r="O22" t="s">
        <v>54</v>
      </c>
      <c r="P22" t="s">
        <v>86</v>
      </c>
      <c r="Q22" t="s">
        <v>86</v>
      </c>
      <c r="R22" s="2">
        <v>44926</v>
      </c>
      <c r="S22" s="2">
        <v>44926</v>
      </c>
      <c r="T22" t="s">
        <v>1007</v>
      </c>
    </row>
    <row r="23" spans="1:20" s="95" customFormat="1" x14ac:dyDescent="0.25">
      <c r="A23">
        <v>2022</v>
      </c>
      <c r="B23" s="2">
        <v>44835</v>
      </c>
      <c r="C23" s="2">
        <v>44926</v>
      </c>
      <c r="D23" t="s">
        <v>66</v>
      </c>
      <c r="E23" t="s">
        <v>67</v>
      </c>
      <c r="F23" t="s">
        <v>58</v>
      </c>
      <c r="G23" t="s">
        <v>68</v>
      </c>
      <c r="H23" t="s">
        <v>69</v>
      </c>
      <c r="I23" t="s">
        <v>61</v>
      </c>
      <c r="J23" t="s">
        <v>62</v>
      </c>
      <c r="K23" s="125" t="s">
        <v>1008</v>
      </c>
      <c r="L23" t="s">
        <v>71</v>
      </c>
      <c r="M23" t="s">
        <v>65</v>
      </c>
      <c r="N23" s="125">
        <v>-5.6</v>
      </c>
      <c r="O23" t="s">
        <v>54</v>
      </c>
      <c r="P23" t="s">
        <v>86</v>
      </c>
      <c r="Q23" t="s">
        <v>86</v>
      </c>
      <c r="R23" s="2">
        <v>44926</v>
      </c>
      <c r="S23" s="2">
        <v>44926</v>
      </c>
      <c r="T23" t="s">
        <v>1007</v>
      </c>
    </row>
    <row r="24" spans="1:20" s="95" customFormat="1" x14ac:dyDescent="0.25">
      <c r="A24">
        <v>2022</v>
      </c>
      <c r="B24" s="2">
        <v>44835</v>
      </c>
      <c r="C24" s="2">
        <v>44926</v>
      </c>
      <c r="D24" t="s">
        <v>79</v>
      </c>
      <c r="E24" t="s">
        <v>80</v>
      </c>
      <c r="F24" t="s">
        <v>81</v>
      </c>
      <c r="G24" t="s">
        <v>82</v>
      </c>
      <c r="H24" t="s">
        <v>83</v>
      </c>
      <c r="I24" t="s">
        <v>80</v>
      </c>
      <c r="J24" t="s">
        <v>62</v>
      </c>
      <c r="K24" s="126">
        <v>3.04</v>
      </c>
      <c r="L24" t="s">
        <v>85</v>
      </c>
      <c r="M24" t="s">
        <v>65</v>
      </c>
      <c r="N24" s="127">
        <v>2.5099999999999998</v>
      </c>
      <c r="O24" t="s">
        <v>54</v>
      </c>
      <c r="P24" t="s">
        <v>86</v>
      </c>
      <c r="Q24" t="s">
        <v>86</v>
      </c>
      <c r="R24" s="2">
        <v>44926</v>
      </c>
      <c r="S24" s="2">
        <v>44926</v>
      </c>
      <c r="T24"/>
    </row>
    <row r="25" spans="1:20" s="95" customFormat="1" x14ac:dyDescent="0.25">
      <c r="A25">
        <v>2022</v>
      </c>
      <c r="B25" s="2">
        <v>44571</v>
      </c>
      <c r="C25" s="2">
        <v>44926</v>
      </c>
      <c r="D25" t="s">
        <v>1003</v>
      </c>
      <c r="E25" t="s">
        <v>570</v>
      </c>
      <c r="F25" t="s">
        <v>100</v>
      </c>
      <c r="G25" t="s">
        <v>1004</v>
      </c>
      <c r="H25" t="s">
        <v>102</v>
      </c>
      <c r="I25" t="s">
        <v>103</v>
      </c>
      <c r="J25" t="s">
        <v>62</v>
      </c>
      <c r="K25" t="s">
        <v>572</v>
      </c>
      <c r="L25" s="109" t="s">
        <v>934</v>
      </c>
      <c r="M25" s="109" t="s">
        <v>935</v>
      </c>
      <c r="N25" s="109" t="s">
        <v>1005</v>
      </c>
      <c r="O25" s="80" t="s">
        <v>54</v>
      </c>
      <c r="P25" s="80" t="s">
        <v>937</v>
      </c>
      <c r="Q25" t="s">
        <v>576</v>
      </c>
      <c r="R25" s="2">
        <v>44937</v>
      </c>
      <c r="S25" s="2">
        <v>44926</v>
      </c>
      <c r="T25"/>
    </row>
    <row r="26" spans="1:20" s="95" customFormat="1" x14ac:dyDescent="0.25">
      <c r="A26" s="94">
        <v>2022</v>
      </c>
      <c r="B26" s="74">
        <v>44835</v>
      </c>
      <c r="C26" s="2">
        <v>44926</v>
      </c>
      <c r="D26" s="60" t="s">
        <v>141</v>
      </c>
      <c r="E26" t="s">
        <v>759</v>
      </c>
      <c r="F26" t="s">
        <v>858</v>
      </c>
      <c r="G26" t="s">
        <v>910</v>
      </c>
      <c r="H26" s="67" t="s">
        <v>911</v>
      </c>
      <c r="I26" t="s">
        <v>145</v>
      </c>
      <c r="J26" t="s">
        <v>62</v>
      </c>
      <c r="K26" t="s">
        <v>989</v>
      </c>
      <c r="L26" t="s">
        <v>990</v>
      </c>
      <c r="M26" t="s">
        <v>764</v>
      </c>
      <c r="N26" t="s">
        <v>991</v>
      </c>
      <c r="O26" t="s">
        <v>54</v>
      </c>
      <c r="P26" s="67" t="s">
        <v>150</v>
      </c>
      <c r="Q26" s="67" t="s">
        <v>151</v>
      </c>
      <c r="R26" s="2">
        <v>44926</v>
      </c>
      <c r="S26" s="2">
        <v>44926</v>
      </c>
      <c r="T26"/>
    </row>
    <row r="27" spans="1:20" s="95" customFormat="1" x14ac:dyDescent="0.25">
      <c r="A27" s="94">
        <v>2022</v>
      </c>
      <c r="B27" s="74">
        <v>44835</v>
      </c>
      <c r="C27" s="2">
        <v>44926</v>
      </c>
      <c r="D27" s="60" t="s">
        <v>159</v>
      </c>
      <c r="E27" t="s">
        <v>770</v>
      </c>
      <c r="F27" t="s">
        <v>858</v>
      </c>
      <c r="G27" t="s">
        <v>915</v>
      </c>
      <c r="H27" s="67" t="s">
        <v>916</v>
      </c>
      <c r="I27" t="s">
        <v>145</v>
      </c>
      <c r="J27" t="s">
        <v>62</v>
      </c>
      <c r="K27" t="s">
        <v>992</v>
      </c>
      <c r="L27" t="s">
        <v>918</v>
      </c>
      <c r="M27" t="s">
        <v>764</v>
      </c>
      <c r="N27" t="s">
        <v>993</v>
      </c>
      <c r="O27" t="s">
        <v>54</v>
      </c>
      <c r="P27" s="67" t="s">
        <v>150</v>
      </c>
      <c r="Q27" s="67" t="s">
        <v>151</v>
      </c>
      <c r="R27" s="2">
        <v>44926</v>
      </c>
      <c r="S27" s="2">
        <v>44926</v>
      </c>
      <c r="T27"/>
    </row>
    <row r="28" spans="1:20" s="95" customFormat="1" x14ac:dyDescent="0.25">
      <c r="A28" s="94">
        <v>2022</v>
      </c>
      <c r="B28" s="74">
        <v>44835</v>
      </c>
      <c r="C28" s="2">
        <v>44926</v>
      </c>
      <c r="D28" s="60" t="s">
        <v>167</v>
      </c>
      <c r="E28" t="s">
        <v>775</v>
      </c>
      <c r="F28" t="s">
        <v>858</v>
      </c>
      <c r="G28" t="s">
        <v>776</v>
      </c>
      <c r="H28" s="67" t="s">
        <v>920</v>
      </c>
      <c r="I28" t="s">
        <v>145</v>
      </c>
      <c r="J28" t="s">
        <v>62</v>
      </c>
      <c r="K28" t="s">
        <v>994</v>
      </c>
      <c r="L28" t="s">
        <v>922</v>
      </c>
      <c r="M28" t="s">
        <v>764</v>
      </c>
      <c r="N28" t="s">
        <v>995</v>
      </c>
      <c r="O28" t="s">
        <v>54</v>
      </c>
      <c r="P28" s="67" t="s">
        <v>150</v>
      </c>
      <c r="Q28" s="67" t="s">
        <v>151</v>
      </c>
      <c r="R28" s="2">
        <v>44926</v>
      </c>
      <c r="S28" s="2">
        <v>44926</v>
      </c>
      <c r="T28"/>
    </row>
    <row r="29" spans="1:20" s="95" customFormat="1" x14ac:dyDescent="0.25">
      <c r="A29" s="94">
        <v>2022</v>
      </c>
      <c r="B29" s="74">
        <v>44835</v>
      </c>
      <c r="C29" s="2">
        <v>44926</v>
      </c>
      <c r="D29" s="60" t="s">
        <v>219</v>
      </c>
      <c r="E29" t="s">
        <v>220</v>
      </c>
      <c r="F29" t="s">
        <v>90</v>
      </c>
      <c r="G29" t="s">
        <v>221</v>
      </c>
      <c r="H29" s="67" t="s">
        <v>688</v>
      </c>
      <c r="I29" t="s">
        <v>121</v>
      </c>
      <c r="J29" t="s">
        <v>62</v>
      </c>
      <c r="K29" t="s">
        <v>996</v>
      </c>
      <c r="L29" t="s">
        <v>925</v>
      </c>
      <c r="M29" t="s">
        <v>764</v>
      </c>
      <c r="N29" t="s">
        <v>997</v>
      </c>
      <c r="O29" t="s">
        <v>54</v>
      </c>
      <c r="P29" s="67" t="s">
        <v>197</v>
      </c>
      <c r="Q29" s="67" t="s">
        <v>151</v>
      </c>
      <c r="R29" s="2">
        <v>44926</v>
      </c>
      <c r="S29" s="2">
        <v>44926</v>
      </c>
      <c r="T29"/>
    </row>
    <row r="30" spans="1:20" x14ac:dyDescent="0.25">
      <c r="A30" s="94">
        <v>2022</v>
      </c>
      <c r="B30" s="74">
        <v>44835</v>
      </c>
      <c r="C30" s="2">
        <v>44926</v>
      </c>
      <c r="D30" s="60" t="s">
        <v>789</v>
      </c>
      <c r="E30" t="s">
        <v>226</v>
      </c>
      <c r="F30" t="s">
        <v>90</v>
      </c>
      <c r="G30" t="s">
        <v>227</v>
      </c>
      <c r="H30" s="67" t="s">
        <v>790</v>
      </c>
      <c r="I30" t="s">
        <v>121</v>
      </c>
      <c r="J30" t="s">
        <v>62</v>
      </c>
      <c r="K30" t="s">
        <v>998</v>
      </c>
      <c r="L30" t="s">
        <v>843</v>
      </c>
      <c r="M30" t="s">
        <v>764</v>
      </c>
      <c r="N30" t="s">
        <v>999</v>
      </c>
      <c r="O30" t="s">
        <v>54</v>
      </c>
      <c r="P30" s="67" t="s">
        <v>197</v>
      </c>
      <c r="Q30" s="67" t="s">
        <v>151</v>
      </c>
      <c r="R30" s="2">
        <v>44926</v>
      </c>
      <c r="S30" s="2">
        <v>44926</v>
      </c>
    </row>
    <row r="31" spans="1:20" x14ac:dyDescent="0.25">
      <c r="A31" s="94">
        <v>2022</v>
      </c>
      <c r="B31" s="74">
        <v>44835</v>
      </c>
      <c r="C31" s="2">
        <v>44926</v>
      </c>
      <c r="D31" s="60" t="s">
        <v>794</v>
      </c>
      <c r="E31" t="s">
        <v>233</v>
      </c>
      <c r="F31" t="s">
        <v>90</v>
      </c>
      <c r="G31" t="s">
        <v>234</v>
      </c>
      <c r="H31" s="67" t="s">
        <v>795</v>
      </c>
      <c r="I31" t="s">
        <v>121</v>
      </c>
      <c r="J31" t="s">
        <v>62</v>
      </c>
      <c r="K31" t="s">
        <v>1000</v>
      </c>
      <c r="L31" t="s">
        <v>956</v>
      </c>
      <c r="M31" t="s">
        <v>764</v>
      </c>
      <c r="N31" t="s">
        <v>1001</v>
      </c>
      <c r="O31" t="s">
        <v>54</v>
      </c>
      <c r="P31" s="67" t="s">
        <v>197</v>
      </c>
      <c r="Q31" s="67" t="s">
        <v>151</v>
      </c>
      <c r="R31" s="2">
        <v>44926</v>
      </c>
      <c r="S31" s="2">
        <v>44926</v>
      </c>
    </row>
    <row r="32" spans="1:20" x14ac:dyDescent="0.25">
      <c r="A32" s="94">
        <v>2022</v>
      </c>
      <c r="B32" s="74">
        <v>44835</v>
      </c>
      <c r="C32" s="2">
        <v>44926</v>
      </c>
      <c r="D32" s="60" t="s">
        <v>239</v>
      </c>
      <c r="E32" t="s">
        <v>240</v>
      </c>
      <c r="F32" t="s">
        <v>90</v>
      </c>
      <c r="G32" t="s">
        <v>241</v>
      </c>
      <c r="H32" s="67" t="s">
        <v>242</v>
      </c>
      <c r="I32" t="s">
        <v>121</v>
      </c>
      <c r="J32" t="s">
        <v>62</v>
      </c>
      <c r="K32" t="s">
        <v>932</v>
      </c>
      <c r="L32">
        <v>0</v>
      </c>
      <c r="M32" t="s">
        <v>764</v>
      </c>
      <c r="N32" t="s">
        <v>1002</v>
      </c>
      <c r="O32" t="s">
        <v>54</v>
      </c>
      <c r="P32" s="67" t="s">
        <v>197</v>
      </c>
      <c r="Q32" s="67" t="s">
        <v>151</v>
      </c>
      <c r="R32" s="2">
        <v>44926</v>
      </c>
      <c r="S32" s="2">
        <v>44926</v>
      </c>
    </row>
    <row r="33" spans="1:20" s="95" customFormat="1" x14ac:dyDescent="0.25">
      <c r="A33" s="94">
        <v>2022</v>
      </c>
      <c r="B33" s="74">
        <v>44835</v>
      </c>
      <c r="C33" s="2">
        <v>44926</v>
      </c>
      <c r="D33" s="60" t="s">
        <v>246</v>
      </c>
      <c r="E33" t="s">
        <v>247</v>
      </c>
      <c r="F33" t="s">
        <v>90</v>
      </c>
      <c r="G33" t="s">
        <v>248</v>
      </c>
      <c r="H33" s="67" t="s">
        <v>249</v>
      </c>
      <c r="I33" t="s">
        <v>121</v>
      </c>
      <c r="J33" t="s">
        <v>62</v>
      </c>
      <c r="K33" t="s">
        <v>927</v>
      </c>
      <c r="L33">
        <v>0</v>
      </c>
      <c r="M33" t="s">
        <v>764</v>
      </c>
      <c r="N33" t="s">
        <v>802</v>
      </c>
      <c r="O33" t="s">
        <v>54</v>
      </c>
      <c r="P33" s="67" t="s">
        <v>197</v>
      </c>
      <c r="Q33" s="67" t="s">
        <v>151</v>
      </c>
      <c r="R33" s="2">
        <v>44926</v>
      </c>
      <c r="S33" s="2">
        <v>44926</v>
      </c>
      <c r="T33"/>
    </row>
    <row r="34" spans="1:20" s="95" customFormat="1" x14ac:dyDescent="0.25">
      <c r="A34" s="94">
        <v>2022</v>
      </c>
      <c r="B34" s="74">
        <v>44835</v>
      </c>
      <c r="C34" s="2">
        <v>44926</v>
      </c>
      <c r="D34" s="60" t="s">
        <v>881</v>
      </c>
      <c r="E34" t="s">
        <v>882</v>
      </c>
      <c r="F34" t="s">
        <v>883</v>
      </c>
      <c r="G34" t="s">
        <v>884</v>
      </c>
      <c r="H34" s="67" t="s">
        <v>885</v>
      </c>
      <c r="I34" t="s">
        <v>886</v>
      </c>
      <c r="J34" t="s">
        <v>62</v>
      </c>
      <c r="K34">
        <v>0</v>
      </c>
      <c r="L34" t="s">
        <v>273</v>
      </c>
      <c r="M34">
        <v>0</v>
      </c>
      <c r="N34">
        <v>42810</v>
      </c>
      <c r="O34" t="s">
        <v>54</v>
      </c>
      <c r="P34" s="67" t="s">
        <v>887</v>
      </c>
      <c r="Q34" s="67" t="s">
        <v>887</v>
      </c>
      <c r="R34" s="2">
        <v>44937</v>
      </c>
      <c r="S34" s="2">
        <v>44926</v>
      </c>
      <c r="T34" t="s">
        <v>888</v>
      </c>
    </row>
    <row r="35" spans="1:20" s="95" customFormat="1" x14ac:dyDescent="0.25">
      <c r="A35" s="94">
        <v>2022</v>
      </c>
      <c r="B35" s="74">
        <v>44835</v>
      </c>
      <c r="C35" s="2">
        <v>44926</v>
      </c>
      <c r="D35" s="60" t="s">
        <v>889</v>
      </c>
      <c r="E35" t="s">
        <v>890</v>
      </c>
      <c r="F35" t="s">
        <v>891</v>
      </c>
      <c r="G35" t="s">
        <v>892</v>
      </c>
      <c r="H35" s="67" t="s">
        <v>893</v>
      </c>
      <c r="I35" t="s">
        <v>624</v>
      </c>
      <c r="J35" t="s">
        <v>62</v>
      </c>
      <c r="K35">
        <v>0</v>
      </c>
      <c r="L35">
        <v>2500</v>
      </c>
      <c r="M35">
        <v>0</v>
      </c>
      <c r="N35">
        <v>2635</v>
      </c>
      <c r="O35" t="s">
        <v>54</v>
      </c>
      <c r="P35" s="67" t="s">
        <v>894</v>
      </c>
      <c r="Q35" s="67" t="s">
        <v>894</v>
      </c>
      <c r="R35" s="2">
        <v>44937</v>
      </c>
      <c r="S35" s="2">
        <v>44926</v>
      </c>
      <c r="T35"/>
    </row>
    <row r="36" spans="1:20" s="95" customFormat="1" x14ac:dyDescent="0.25">
      <c r="A36">
        <v>2022</v>
      </c>
      <c r="B36" s="2">
        <v>44835</v>
      </c>
      <c r="C36" s="2">
        <v>44926</v>
      </c>
      <c r="D36" t="s">
        <v>88</v>
      </c>
      <c r="E36" t="s">
        <v>89</v>
      </c>
      <c r="F36" t="s">
        <v>90</v>
      </c>
      <c r="G36" t="s">
        <v>91</v>
      </c>
      <c r="H36" t="s">
        <v>92</v>
      </c>
      <c r="I36" t="s">
        <v>93</v>
      </c>
      <c r="J36" t="s">
        <v>94</v>
      </c>
      <c r="K36">
        <v>0</v>
      </c>
      <c r="L36" t="s">
        <v>938</v>
      </c>
      <c r="M36" t="s">
        <v>516</v>
      </c>
      <c r="N36">
        <f>34538/38000</f>
        <v>0.90889473684210531</v>
      </c>
      <c r="O36" t="s">
        <v>54</v>
      </c>
      <c r="P36" t="s">
        <v>631</v>
      </c>
      <c r="Q36" t="s">
        <v>631</v>
      </c>
      <c r="R36" s="2">
        <v>44926</v>
      </c>
      <c r="S36" s="2">
        <v>44926</v>
      </c>
      <c r="T36" t="s">
        <v>909</v>
      </c>
    </row>
    <row r="37" spans="1:20" s="95" customFormat="1" x14ac:dyDescent="0.25">
      <c r="A37" s="97">
        <v>2022</v>
      </c>
      <c r="B37" s="98">
        <v>44835</v>
      </c>
      <c r="C37" s="98">
        <v>44926</v>
      </c>
      <c r="D37" s="97" t="s">
        <v>152</v>
      </c>
      <c r="E37" s="97" t="s">
        <v>765</v>
      </c>
      <c r="F37" s="97" t="s">
        <v>100</v>
      </c>
      <c r="G37" s="97" t="s">
        <v>766</v>
      </c>
      <c r="H37" s="97" t="s">
        <v>767</v>
      </c>
      <c r="I37" s="97" t="s">
        <v>145</v>
      </c>
      <c r="J37" s="97" t="s">
        <v>62</v>
      </c>
      <c r="K37" s="97" t="s">
        <v>988</v>
      </c>
      <c r="L37" s="99" t="s">
        <v>941</v>
      </c>
      <c r="M37" s="99" t="s">
        <v>764</v>
      </c>
      <c r="N37" s="117">
        <v>91.6</v>
      </c>
      <c r="O37" s="97" t="s">
        <v>54</v>
      </c>
      <c r="P37" s="101" t="s">
        <v>942</v>
      </c>
      <c r="Q37" s="101" t="s">
        <v>943</v>
      </c>
      <c r="R37" s="98">
        <v>44926</v>
      </c>
      <c r="S37" s="98">
        <v>44926</v>
      </c>
      <c r="T37" s="118" t="s">
        <v>515</v>
      </c>
    </row>
    <row r="38" spans="1:20" s="95" customFormat="1" x14ac:dyDescent="0.25">
      <c r="A38">
        <v>2022</v>
      </c>
      <c r="B38" s="2">
        <v>44835</v>
      </c>
      <c r="C38" s="2">
        <v>44926</v>
      </c>
      <c r="D38" t="s">
        <v>109</v>
      </c>
      <c r="E38" t="s">
        <v>110</v>
      </c>
      <c r="F38" t="s">
        <v>90</v>
      </c>
      <c r="G38" t="s">
        <v>111</v>
      </c>
      <c r="H38" t="s">
        <v>112</v>
      </c>
      <c r="I38" t="s">
        <v>113</v>
      </c>
      <c r="J38" t="s">
        <v>62</v>
      </c>
      <c r="K38">
        <v>1939581</v>
      </c>
      <c r="L38" t="s">
        <v>114</v>
      </c>
      <c r="M38" t="s">
        <v>114</v>
      </c>
      <c r="N38" t="s">
        <v>115</v>
      </c>
      <c r="O38" t="s">
        <v>54</v>
      </c>
      <c r="P38" t="s">
        <v>116</v>
      </c>
      <c r="Q38" t="s">
        <v>117</v>
      </c>
      <c r="R38" s="2">
        <v>44926</v>
      </c>
      <c r="S38" s="2">
        <v>44926</v>
      </c>
      <c r="T38"/>
    </row>
    <row r="39" spans="1:20" s="95" customFormat="1" x14ac:dyDescent="0.25">
      <c r="A39" s="94">
        <v>2022</v>
      </c>
      <c r="B39" s="74">
        <v>44835</v>
      </c>
      <c r="C39" s="2">
        <v>44926</v>
      </c>
      <c r="D39" s="60" t="s">
        <v>902</v>
      </c>
      <c r="E39" t="s">
        <v>611</v>
      </c>
      <c r="F39" t="s">
        <v>853</v>
      </c>
      <c r="G39" t="s">
        <v>611</v>
      </c>
      <c r="H39" s="67" t="s">
        <v>256</v>
      </c>
      <c r="I39" t="s">
        <v>853</v>
      </c>
      <c r="J39" t="s">
        <v>854</v>
      </c>
      <c r="K39">
        <v>330522</v>
      </c>
      <c r="L39">
        <v>232071</v>
      </c>
      <c r="M39">
        <v>90002</v>
      </c>
      <c r="N39">
        <v>256</v>
      </c>
      <c r="O39" t="s">
        <v>54</v>
      </c>
      <c r="P39" s="67" t="s">
        <v>366</v>
      </c>
      <c r="Q39" s="67" t="s">
        <v>318</v>
      </c>
      <c r="R39" s="2">
        <v>44926</v>
      </c>
      <c r="S39" s="2">
        <v>44926</v>
      </c>
      <c r="T39" t="s">
        <v>985</v>
      </c>
    </row>
    <row r="40" spans="1:20" s="95" customFormat="1" x14ac:dyDescent="0.25">
      <c r="A40" s="94">
        <v>2022</v>
      </c>
      <c r="B40" s="74">
        <v>44835</v>
      </c>
      <c r="C40" s="2">
        <v>44926</v>
      </c>
      <c r="D40" s="60" t="s">
        <v>902</v>
      </c>
      <c r="E40" t="s">
        <v>856</v>
      </c>
      <c r="F40" t="s">
        <v>853</v>
      </c>
      <c r="G40" t="s">
        <v>856</v>
      </c>
      <c r="H40" s="67" t="s">
        <v>256</v>
      </c>
      <c r="I40" t="s">
        <v>853</v>
      </c>
      <c r="J40" t="s">
        <v>854</v>
      </c>
      <c r="K40">
        <v>330522</v>
      </c>
      <c r="L40">
        <v>96400</v>
      </c>
      <c r="M40">
        <v>6090</v>
      </c>
      <c r="N40">
        <v>91</v>
      </c>
      <c r="O40" t="s">
        <v>54</v>
      </c>
      <c r="P40" s="67" t="s">
        <v>366</v>
      </c>
      <c r="Q40" s="67" t="s">
        <v>318</v>
      </c>
      <c r="R40" s="2">
        <v>44926</v>
      </c>
      <c r="S40" s="2">
        <v>44926</v>
      </c>
      <c r="T40" t="s">
        <v>986</v>
      </c>
    </row>
    <row r="41" spans="1:20" s="95" customFormat="1" x14ac:dyDescent="0.25">
      <c r="A41" s="94">
        <v>2022</v>
      </c>
      <c r="B41" s="74">
        <v>44835</v>
      </c>
      <c r="C41" s="2">
        <v>44926</v>
      </c>
      <c r="D41" s="60" t="s">
        <v>902</v>
      </c>
      <c r="E41" s="60" t="s">
        <v>614</v>
      </c>
      <c r="F41" t="s">
        <v>853</v>
      </c>
      <c r="G41" t="s">
        <v>614</v>
      </c>
      <c r="H41" s="67" t="s">
        <v>256</v>
      </c>
      <c r="I41" t="s">
        <v>853</v>
      </c>
      <c r="J41" t="s">
        <v>854</v>
      </c>
      <c r="K41">
        <v>330522</v>
      </c>
      <c r="L41">
        <v>2051</v>
      </c>
      <c r="M41">
        <v>41533</v>
      </c>
      <c r="N41">
        <v>6246.3</v>
      </c>
      <c r="O41" t="s">
        <v>54</v>
      </c>
      <c r="P41" s="67" t="s">
        <v>366</v>
      </c>
      <c r="Q41" s="67" t="s">
        <v>318</v>
      </c>
      <c r="R41" s="2">
        <v>44926</v>
      </c>
      <c r="S41" s="2">
        <v>44926</v>
      </c>
      <c r="T41" t="s">
        <v>987</v>
      </c>
    </row>
    <row r="42" spans="1:20" s="95" customFormat="1" x14ac:dyDescent="0.25">
      <c r="A42">
        <v>2022</v>
      </c>
      <c r="B42" s="2">
        <v>44743</v>
      </c>
      <c r="C42" s="2">
        <v>44834</v>
      </c>
      <c r="D42" t="s">
        <v>56</v>
      </c>
      <c r="E42" t="s">
        <v>57</v>
      </c>
      <c r="F42" t="s">
        <v>58</v>
      </c>
      <c r="G42" t="s">
        <v>59</v>
      </c>
      <c r="H42" t="s">
        <v>60</v>
      </c>
      <c r="I42" t="s">
        <v>61</v>
      </c>
      <c r="J42" t="s">
        <v>62</v>
      </c>
      <c r="K42" s="122" t="s">
        <v>982</v>
      </c>
      <c r="L42" t="s">
        <v>64</v>
      </c>
      <c r="M42" t="s">
        <v>65</v>
      </c>
      <c r="N42" s="122">
        <v>-2.8</v>
      </c>
      <c r="O42" t="s">
        <v>54</v>
      </c>
      <c r="P42" t="s">
        <v>86</v>
      </c>
      <c r="Q42" t="s">
        <v>86</v>
      </c>
      <c r="R42" s="2">
        <v>44834</v>
      </c>
      <c r="S42" s="2">
        <v>44834</v>
      </c>
      <c r="T42" t="s">
        <v>983</v>
      </c>
    </row>
    <row r="43" spans="1:20" x14ac:dyDescent="0.25">
      <c r="A43">
        <v>2022</v>
      </c>
      <c r="B43" s="2">
        <v>44743</v>
      </c>
      <c r="C43" s="2">
        <v>44834</v>
      </c>
      <c r="D43" t="s">
        <v>66</v>
      </c>
      <c r="E43" t="s">
        <v>67</v>
      </c>
      <c r="F43" t="s">
        <v>58</v>
      </c>
      <c r="G43" t="s">
        <v>68</v>
      </c>
      <c r="H43" t="s">
        <v>69</v>
      </c>
      <c r="I43" t="s">
        <v>61</v>
      </c>
      <c r="J43" t="s">
        <v>62</v>
      </c>
      <c r="K43" s="122" t="s">
        <v>984</v>
      </c>
      <c r="L43" t="s">
        <v>71</v>
      </c>
      <c r="M43" t="s">
        <v>65</v>
      </c>
      <c r="N43" s="122">
        <v>-5.2</v>
      </c>
      <c r="O43" t="s">
        <v>54</v>
      </c>
      <c r="P43" t="s">
        <v>86</v>
      </c>
      <c r="Q43" t="s">
        <v>86</v>
      </c>
      <c r="R43" s="2">
        <v>44834</v>
      </c>
      <c r="S43" s="2">
        <v>44834</v>
      </c>
      <c r="T43" t="s">
        <v>983</v>
      </c>
    </row>
    <row r="44" spans="1:20" s="95" customFormat="1" x14ac:dyDescent="0.25">
      <c r="A44">
        <v>2022</v>
      </c>
      <c r="B44" s="2">
        <v>44743</v>
      </c>
      <c r="C44" s="2">
        <v>44834</v>
      </c>
      <c r="D44" t="s">
        <v>79</v>
      </c>
      <c r="E44" t="s">
        <v>80</v>
      </c>
      <c r="F44" t="s">
        <v>81</v>
      </c>
      <c r="G44" t="s">
        <v>82</v>
      </c>
      <c r="H44" t="s">
        <v>83</v>
      </c>
      <c r="I44" t="s">
        <v>80</v>
      </c>
      <c r="J44" t="s">
        <v>62</v>
      </c>
      <c r="K44" s="123">
        <v>3.04</v>
      </c>
      <c r="L44" t="s">
        <v>85</v>
      </c>
      <c r="M44" t="s">
        <v>65</v>
      </c>
      <c r="N44" s="124">
        <v>2.4500000000000002</v>
      </c>
      <c r="O44" t="s">
        <v>54</v>
      </c>
      <c r="P44" t="s">
        <v>86</v>
      </c>
      <c r="Q44" t="s">
        <v>86</v>
      </c>
      <c r="R44" s="2">
        <v>44834</v>
      </c>
      <c r="S44" s="2">
        <v>44834</v>
      </c>
      <c r="T44"/>
    </row>
    <row r="45" spans="1:20" x14ac:dyDescent="0.25">
      <c r="A45">
        <v>2022</v>
      </c>
      <c r="B45" s="2">
        <v>44743</v>
      </c>
      <c r="C45" s="2">
        <v>44834</v>
      </c>
      <c r="D45" t="s">
        <v>569</v>
      </c>
      <c r="E45" t="s">
        <v>570</v>
      </c>
      <c r="F45" t="s">
        <v>100</v>
      </c>
      <c r="G45" t="s">
        <v>571</v>
      </c>
      <c r="H45" t="s">
        <v>102</v>
      </c>
      <c r="I45" t="s">
        <v>103</v>
      </c>
      <c r="J45" t="s">
        <v>62</v>
      </c>
      <c r="K45" t="s">
        <v>572</v>
      </c>
      <c r="L45" s="109" t="s">
        <v>934</v>
      </c>
      <c r="M45" s="109" t="s">
        <v>935</v>
      </c>
      <c r="N45" s="109" t="s">
        <v>981</v>
      </c>
      <c r="O45" s="80" t="s">
        <v>54</v>
      </c>
      <c r="P45" s="80" t="s">
        <v>937</v>
      </c>
      <c r="Q45" t="s">
        <v>576</v>
      </c>
      <c r="R45" s="2">
        <v>44845</v>
      </c>
      <c r="S45" s="2">
        <v>44834</v>
      </c>
    </row>
    <row r="46" spans="1:20" s="95" customFormat="1" x14ac:dyDescent="0.25">
      <c r="A46" s="94">
        <v>2022</v>
      </c>
      <c r="B46" s="74">
        <v>44743</v>
      </c>
      <c r="C46" s="2">
        <v>44834</v>
      </c>
      <c r="D46" s="60" t="s">
        <v>141</v>
      </c>
      <c r="E46" t="s">
        <v>759</v>
      </c>
      <c r="F46" t="s">
        <v>858</v>
      </c>
      <c r="G46" t="s">
        <v>910</v>
      </c>
      <c r="H46" s="67" t="s">
        <v>911</v>
      </c>
      <c r="I46" t="s">
        <v>145</v>
      </c>
      <c r="J46" t="s">
        <v>62</v>
      </c>
      <c r="K46" t="s">
        <v>967</v>
      </c>
      <c r="L46" t="s">
        <v>968</v>
      </c>
      <c r="M46" t="s">
        <v>764</v>
      </c>
      <c r="N46" t="s">
        <v>969</v>
      </c>
      <c r="O46" t="s">
        <v>54</v>
      </c>
      <c r="P46" s="67" t="s">
        <v>150</v>
      </c>
      <c r="Q46" s="67" t="s">
        <v>151</v>
      </c>
      <c r="R46" s="2">
        <v>44834</v>
      </c>
      <c r="S46" s="2">
        <v>44834</v>
      </c>
      <c r="T46"/>
    </row>
    <row r="47" spans="1:20" x14ac:dyDescent="0.25">
      <c r="A47" s="94">
        <v>2022</v>
      </c>
      <c r="B47" s="74">
        <v>44743</v>
      </c>
      <c r="C47" s="2">
        <v>44834</v>
      </c>
      <c r="D47" s="60" t="s">
        <v>159</v>
      </c>
      <c r="E47" t="s">
        <v>770</v>
      </c>
      <c r="F47" t="s">
        <v>858</v>
      </c>
      <c r="G47" t="s">
        <v>915</v>
      </c>
      <c r="H47" s="67" t="s">
        <v>916</v>
      </c>
      <c r="I47" t="s">
        <v>145</v>
      </c>
      <c r="J47" t="s">
        <v>62</v>
      </c>
      <c r="K47" t="s">
        <v>970</v>
      </c>
      <c r="L47" t="s">
        <v>918</v>
      </c>
      <c r="M47" t="s">
        <v>764</v>
      </c>
      <c r="N47" t="s">
        <v>971</v>
      </c>
      <c r="O47" t="s">
        <v>54</v>
      </c>
      <c r="P47" s="67" t="s">
        <v>150</v>
      </c>
      <c r="Q47" s="67" t="s">
        <v>151</v>
      </c>
      <c r="R47" s="2">
        <v>44834</v>
      </c>
      <c r="S47" s="2">
        <v>44834</v>
      </c>
    </row>
    <row r="48" spans="1:20" s="95" customFormat="1" x14ac:dyDescent="0.25">
      <c r="A48" s="94">
        <v>2022</v>
      </c>
      <c r="B48" s="74">
        <v>44743</v>
      </c>
      <c r="C48" s="2">
        <v>44834</v>
      </c>
      <c r="D48" s="60" t="s">
        <v>167</v>
      </c>
      <c r="E48" t="s">
        <v>775</v>
      </c>
      <c r="F48" t="s">
        <v>858</v>
      </c>
      <c r="G48" t="s">
        <v>776</v>
      </c>
      <c r="H48" s="67" t="s">
        <v>920</v>
      </c>
      <c r="I48" t="s">
        <v>145</v>
      </c>
      <c r="J48" t="s">
        <v>62</v>
      </c>
      <c r="K48" t="s">
        <v>972</v>
      </c>
      <c r="L48" t="s">
        <v>922</v>
      </c>
      <c r="M48" t="s">
        <v>764</v>
      </c>
      <c r="N48" t="s">
        <v>973</v>
      </c>
      <c r="O48" t="s">
        <v>54</v>
      </c>
      <c r="P48" s="67" t="s">
        <v>150</v>
      </c>
      <c r="Q48" s="67" t="s">
        <v>151</v>
      </c>
      <c r="R48" s="2">
        <v>44834</v>
      </c>
      <c r="S48" s="2">
        <v>44834</v>
      </c>
      <c r="T48"/>
    </row>
    <row r="49" spans="1:20" s="95" customFormat="1" x14ac:dyDescent="0.25">
      <c r="A49" s="94">
        <v>2022</v>
      </c>
      <c r="B49" s="74">
        <v>44743</v>
      </c>
      <c r="C49" s="2">
        <v>44834</v>
      </c>
      <c r="D49" s="60" t="s">
        <v>219</v>
      </c>
      <c r="E49" t="s">
        <v>220</v>
      </c>
      <c r="F49" t="s">
        <v>90</v>
      </c>
      <c r="G49" t="s">
        <v>221</v>
      </c>
      <c r="H49" s="67" t="s">
        <v>688</v>
      </c>
      <c r="I49" t="s">
        <v>121</v>
      </c>
      <c r="J49" t="s">
        <v>62</v>
      </c>
      <c r="K49" t="s">
        <v>974</v>
      </c>
      <c r="L49" t="s">
        <v>925</v>
      </c>
      <c r="M49" t="s">
        <v>764</v>
      </c>
      <c r="N49" t="s">
        <v>975</v>
      </c>
      <c r="O49" t="s">
        <v>54</v>
      </c>
      <c r="P49" s="67" t="s">
        <v>197</v>
      </c>
      <c r="Q49" s="67" t="s">
        <v>151</v>
      </c>
      <c r="R49" s="2">
        <v>44834</v>
      </c>
      <c r="S49" s="2">
        <v>44834</v>
      </c>
      <c r="T49"/>
    </row>
    <row r="50" spans="1:20" s="95" customFormat="1" x14ac:dyDescent="0.25">
      <c r="A50" s="94">
        <v>2022</v>
      </c>
      <c r="B50" s="74">
        <v>44743</v>
      </c>
      <c r="C50" s="2">
        <v>44834</v>
      </c>
      <c r="D50" s="60" t="s">
        <v>789</v>
      </c>
      <c r="E50" t="s">
        <v>226</v>
      </c>
      <c r="F50" t="s">
        <v>90</v>
      </c>
      <c r="G50" t="s">
        <v>227</v>
      </c>
      <c r="H50" s="67" t="s">
        <v>790</v>
      </c>
      <c r="I50" t="s">
        <v>121</v>
      </c>
      <c r="J50" t="s">
        <v>62</v>
      </c>
      <c r="K50" t="s">
        <v>976</v>
      </c>
      <c r="L50" t="s">
        <v>843</v>
      </c>
      <c r="M50" t="s">
        <v>764</v>
      </c>
      <c r="N50" t="s">
        <v>977</v>
      </c>
      <c r="O50" t="s">
        <v>54</v>
      </c>
      <c r="P50" s="67" t="s">
        <v>197</v>
      </c>
      <c r="Q50" s="67" t="s">
        <v>151</v>
      </c>
      <c r="R50" s="2">
        <v>44834</v>
      </c>
      <c r="S50" s="2">
        <v>44834</v>
      </c>
      <c r="T50"/>
    </row>
    <row r="51" spans="1:20" s="95" customFormat="1" x14ac:dyDescent="0.25">
      <c r="A51" s="94">
        <v>2022</v>
      </c>
      <c r="B51" s="74">
        <v>44743</v>
      </c>
      <c r="C51" s="2">
        <v>44834</v>
      </c>
      <c r="D51" s="60" t="s">
        <v>794</v>
      </c>
      <c r="E51" t="s">
        <v>233</v>
      </c>
      <c r="F51" t="s">
        <v>90</v>
      </c>
      <c r="G51" t="s">
        <v>234</v>
      </c>
      <c r="H51" s="67" t="s">
        <v>795</v>
      </c>
      <c r="I51" t="s">
        <v>121</v>
      </c>
      <c r="J51" t="s">
        <v>62</v>
      </c>
      <c r="K51" t="s">
        <v>978</v>
      </c>
      <c r="L51" t="s">
        <v>956</v>
      </c>
      <c r="M51" t="s">
        <v>764</v>
      </c>
      <c r="N51" t="s">
        <v>979</v>
      </c>
      <c r="O51" t="s">
        <v>54</v>
      </c>
      <c r="P51" s="67" t="s">
        <v>197</v>
      </c>
      <c r="Q51" s="67" t="s">
        <v>151</v>
      </c>
      <c r="R51" s="2">
        <v>44834</v>
      </c>
      <c r="S51" s="2">
        <v>44834</v>
      </c>
      <c r="T51"/>
    </row>
    <row r="52" spans="1:20" s="95" customFormat="1" x14ac:dyDescent="0.25">
      <c r="A52" s="94">
        <v>2022</v>
      </c>
      <c r="B52" s="74">
        <v>44743</v>
      </c>
      <c r="C52" s="2">
        <v>44834</v>
      </c>
      <c r="D52" s="60" t="s">
        <v>239</v>
      </c>
      <c r="E52" t="s">
        <v>240</v>
      </c>
      <c r="F52" t="s">
        <v>90</v>
      </c>
      <c r="G52" t="s">
        <v>241</v>
      </c>
      <c r="H52" s="67" t="s">
        <v>242</v>
      </c>
      <c r="I52" t="s">
        <v>121</v>
      </c>
      <c r="J52" t="s">
        <v>62</v>
      </c>
      <c r="K52" t="s">
        <v>932</v>
      </c>
      <c r="L52">
        <v>0</v>
      </c>
      <c r="M52" t="s">
        <v>764</v>
      </c>
      <c r="N52" t="s">
        <v>980</v>
      </c>
      <c r="O52" t="s">
        <v>54</v>
      </c>
      <c r="P52" s="67" t="s">
        <v>197</v>
      </c>
      <c r="Q52" s="67" t="s">
        <v>151</v>
      </c>
      <c r="R52" s="2">
        <v>44834</v>
      </c>
      <c r="S52" s="2">
        <v>44834</v>
      </c>
      <c r="T52"/>
    </row>
    <row r="53" spans="1:20" s="95" customFormat="1" x14ac:dyDescent="0.25">
      <c r="A53" s="94">
        <v>2022</v>
      </c>
      <c r="B53" s="74">
        <v>44743</v>
      </c>
      <c r="C53" s="2">
        <v>44834</v>
      </c>
      <c r="D53" s="60" t="s">
        <v>246</v>
      </c>
      <c r="E53" t="s">
        <v>247</v>
      </c>
      <c r="F53" t="s">
        <v>90</v>
      </c>
      <c r="G53" t="s">
        <v>248</v>
      </c>
      <c r="H53" s="67" t="s">
        <v>249</v>
      </c>
      <c r="I53" t="s">
        <v>121</v>
      </c>
      <c r="J53" t="s">
        <v>62</v>
      </c>
      <c r="K53" t="s">
        <v>927</v>
      </c>
      <c r="L53">
        <v>0</v>
      </c>
      <c r="M53" t="s">
        <v>764</v>
      </c>
      <c r="N53" t="s">
        <v>802</v>
      </c>
      <c r="O53" t="s">
        <v>54</v>
      </c>
      <c r="P53" s="67" t="s">
        <v>197</v>
      </c>
      <c r="Q53" s="67" t="s">
        <v>151</v>
      </c>
      <c r="R53" s="2">
        <v>44834</v>
      </c>
      <c r="S53" s="2">
        <v>44834</v>
      </c>
      <c r="T53"/>
    </row>
    <row r="54" spans="1:20" s="95" customFormat="1" x14ac:dyDescent="0.25">
      <c r="A54" s="94">
        <v>2022</v>
      </c>
      <c r="B54" s="74">
        <v>44743</v>
      </c>
      <c r="C54" s="2">
        <v>44834</v>
      </c>
      <c r="D54" s="60" t="s">
        <v>881</v>
      </c>
      <c r="E54" t="s">
        <v>882</v>
      </c>
      <c r="F54" t="s">
        <v>883</v>
      </c>
      <c r="G54" t="s">
        <v>884</v>
      </c>
      <c r="H54" s="67" t="s">
        <v>885</v>
      </c>
      <c r="I54" t="s">
        <v>886</v>
      </c>
      <c r="J54" t="s">
        <v>62</v>
      </c>
      <c r="K54">
        <v>0</v>
      </c>
      <c r="L54" t="s">
        <v>273</v>
      </c>
      <c r="M54">
        <v>0</v>
      </c>
      <c r="N54">
        <v>40081</v>
      </c>
      <c r="O54" t="s">
        <v>54</v>
      </c>
      <c r="P54" s="67" t="s">
        <v>887</v>
      </c>
      <c r="Q54" s="67" t="s">
        <v>887</v>
      </c>
      <c r="R54" s="2">
        <v>44837</v>
      </c>
      <c r="S54" s="2">
        <v>44834</v>
      </c>
      <c r="T54" t="s">
        <v>888</v>
      </c>
    </row>
    <row r="55" spans="1:20" s="95" customFormat="1" x14ac:dyDescent="0.25">
      <c r="A55" s="97">
        <v>2022</v>
      </c>
      <c r="B55" s="98">
        <v>44743</v>
      </c>
      <c r="C55" s="98">
        <v>44834</v>
      </c>
      <c r="D55" s="97" t="s">
        <v>889</v>
      </c>
      <c r="E55" s="97" t="s">
        <v>890</v>
      </c>
      <c r="F55" s="97" t="s">
        <v>891</v>
      </c>
      <c r="G55" s="97" t="s">
        <v>892</v>
      </c>
      <c r="H55" s="97" t="s">
        <v>893</v>
      </c>
      <c r="I55" s="97" t="s">
        <v>624</v>
      </c>
      <c r="J55" s="97" t="s">
        <v>62</v>
      </c>
      <c r="K55" s="97">
        <v>0</v>
      </c>
      <c r="L55" s="99">
        <v>2500</v>
      </c>
      <c r="M55" s="99">
        <v>0</v>
      </c>
      <c r="N55" s="117">
        <v>1595</v>
      </c>
      <c r="O55" s="97" t="s">
        <v>54</v>
      </c>
      <c r="P55" s="101" t="s">
        <v>894</v>
      </c>
      <c r="Q55" s="101" t="s">
        <v>894</v>
      </c>
      <c r="R55" s="98">
        <v>44839</v>
      </c>
      <c r="S55" s="2">
        <v>44834</v>
      </c>
      <c r="T55" s="118"/>
    </row>
    <row r="56" spans="1:20" s="95" customFormat="1" x14ac:dyDescent="0.25">
      <c r="A56" s="94">
        <v>2022</v>
      </c>
      <c r="B56" s="74">
        <v>44743</v>
      </c>
      <c r="C56" s="2">
        <v>44834</v>
      </c>
      <c r="D56" s="60" t="s">
        <v>88</v>
      </c>
      <c r="E56" t="s">
        <v>89</v>
      </c>
      <c r="F56" t="s">
        <v>90</v>
      </c>
      <c r="G56" t="s">
        <v>91</v>
      </c>
      <c r="H56" s="67" t="s">
        <v>92</v>
      </c>
      <c r="I56" t="s">
        <v>93</v>
      </c>
      <c r="J56" t="s">
        <v>94</v>
      </c>
      <c r="K56">
        <v>0</v>
      </c>
      <c r="L56" t="s">
        <v>938</v>
      </c>
      <c r="M56" t="s">
        <v>516</v>
      </c>
      <c r="N56">
        <f>24076/38000</f>
        <v>0.63357894736842102</v>
      </c>
      <c r="O56" t="s">
        <v>54</v>
      </c>
      <c r="P56" s="67" t="s">
        <v>631</v>
      </c>
      <c r="Q56" s="67" t="s">
        <v>631</v>
      </c>
      <c r="R56" s="2">
        <v>44834</v>
      </c>
      <c r="S56" s="2">
        <v>44834</v>
      </c>
      <c r="T56" t="s">
        <v>909</v>
      </c>
    </row>
    <row r="57" spans="1:20" s="95" customFormat="1" x14ac:dyDescent="0.25">
      <c r="A57" s="97">
        <v>2022</v>
      </c>
      <c r="B57" s="98">
        <v>44743</v>
      </c>
      <c r="C57" s="98">
        <v>44834</v>
      </c>
      <c r="D57" s="97" t="s">
        <v>152</v>
      </c>
      <c r="E57" s="97" t="s">
        <v>765</v>
      </c>
      <c r="F57" s="97" t="s">
        <v>100</v>
      </c>
      <c r="G57" s="97" t="s">
        <v>766</v>
      </c>
      <c r="H57" s="97" t="s">
        <v>767</v>
      </c>
      <c r="I57" s="97" t="s">
        <v>145</v>
      </c>
      <c r="J57" s="97" t="s">
        <v>62</v>
      </c>
      <c r="K57" s="97" t="s">
        <v>965</v>
      </c>
      <c r="L57" s="99" t="s">
        <v>941</v>
      </c>
      <c r="M57" s="99" t="s">
        <v>764</v>
      </c>
      <c r="N57" s="117">
        <v>105.7</v>
      </c>
      <c r="O57" s="97" t="s">
        <v>54</v>
      </c>
      <c r="P57" s="101" t="s">
        <v>942</v>
      </c>
      <c r="Q57" s="101" t="s">
        <v>943</v>
      </c>
      <c r="R57" s="98">
        <v>44834</v>
      </c>
      <c r="S57" s="98">
        <v>44834</v>
      </c>
      <c r="T57" s="118" t="s">
        <v>515</v>
      </c>
    </row>
    <row r="58" spans="1:20" s="95" customFormat="1" x14ac:dyDescent="0.25">
      <c r="A58" s="94">
        <v>2022</v>
      </c>
      <c r="B58" s="74">
        <v>44743</v>
      </c>
      <c r="C58" s="2">
        <v>44834</v>
      </c>
      <c r="D58" s="60" t="s">
        <v>451</v>
      </c>
      <c r="E58" t="s">
        <v>119</v>
      </c>
      <c r="F58" t="s">
        <v>907</v>
      </c>
      <c r="G58" t="s">
        <v>121</v>
      </c>
      <c r="H58" s="67" t="s">
        <v>122</v>
      </c>
      <c r="I58" t="s">
        <v>123</v>
      </c>
      <c r="J58" t="s">
        <v>124</v>
      </c>
      <c r="K58" t="s">
        <v>452</v>
      </c>
      <c r="L58" t="s">
        <v>908</v>
      </c>
      <c r="M58" t="s">
        <v>127</v>
      </c>
      <c r="N58">
        <v>0.755</v>
      </c>
      <c r="O58" t="s">
        <v>54</v>
      </c>
      <c r="P58" s="67" t="s">
        <v>609</v>
      </c>
      <c r="Q58" s="67" t="s">
        <v>130</v>
      </c>
      <c r="R58" s="2">
        <v>44834</v>
      </c>
      <c r="S58" s="2">
        <v>44834</v>
      </c>
      <c r="T58" t="s">
        <v>368</v>
      </c>
    </row>
    <row r="59" spans="1:20" x14ac:dyDescent="0.25">
      <c r="A59">
        <v>2022</v>
      </c>
      <c r="B59" s="2">
        <v>44743</v>
      </c>
      <c r="C59" s="2">
        <v>44834</v>
      </c>
      <c r="D59" t="s">
        <v>109</v>
      </c>
      <c r="E59" t="s">
        <v>110</v>
      </c>
      <c r="F59" t="s">
        <v>90</v>
      </c>
      <c r="G59" t="s">
        <v>111</v>
      </c>
      <c r="H59" t="s">
        <v>112</v>
      </c>
      <c r="I59" t="s">
        <v>113</v>
      </c>
      <c r="J59" t="s">
        <v>62</v>
      </c>
      <c r="K59">
        <v>1924384</v>
      </c>
      <c r="L59" t="s">
        <v>114</v>
      </c>
      <c r="M59" t="s">
        <v>114</v>
      </c>
      <c r="N59" t="s">
        <v>115</v>
      </c>
      <c r="O59" t="s">
        <v>54</v>
      </c>
      <c r="P59" t="s">
        <v>116</v>
      </c>
      <c r="Q59" t="s">
        <v>117</v>
      </c>
      <c r="R59" s="2">
        <v>44834</v>
      </c>
      <c r="S59" s="2">
        <v>44834</v>
      </c>
    </row>
    <row r="60" spans="1:20" x14ac:dyDescent="0.25">
      <c r="A60" s="94">
        <v>2022</v>
      </c>
      <c r="B60" s="74">
        <v>44743</v>
      </c>
      <c r="C60" s="2">
        <v>44834</v>
      </c>
      <c r="D60" s="60" t="s">
        <v>902</v>
      </c>
      <c r="E60" t="s">
        <v>611</v>
      </c>
      <c r="F60" t="s">
        <v>853</v>
      </c>
      <c r="G60" t="s">
        <v>611</v>
      </c>
      <c r="H60" s="67" t="s">
        <v>256</v>
      </c>
      <c r="I60" t="s">
        <v>853</v>
      </c>
      <c r="J60" t="s">
        <v>854</v>
      </c>
      <c r="K60">
        <v>330522</v>
      </c>
      <c r="L60">
        <v>232071</v>
      </c>
      <c r="M60">
        <v>26369</v>
      </c>
      <c r="N60">
        <v>79.2</v>
      </c>
      <c r="O60" t="s">
        <v>54</v>
      </c>
      <c r="P60" s="67" t="s">
        <v>366</v>
      </c>
      <c r="Q60" s="67" t="s">
        <v>318</v>
      </c>
      <c r="R60" s="2">
        <v>44834</v>
      </c>
      <c r="S60" s="2">
        <v>44834</v>
      </c>
      <c r="T60" t="s">
        <v>903</v>
      </c>
    </row>
    <row r="61" spans="1:20" x14ac:dyDescent="0.25">
      <c r="A61" s="94">
        <v>2022</v>
      </c>
      <c r="B61" s="74">
        <v>44743</v>
      </c>
      <c r="C61" s="2">
        <v>44834</v>
      </c>
      <c r="D61" s="60" t="s">
        <v>902</v>
      </c>
      <c r="E61" t="s">
        <v>856</v>
      </c>
      <c r="F61" t="s">
        <v>853</v>
      </c>
      <c r="G61" t="s">
        <v>856</v>
      </c>
      <c r="H61" s="67" t="s">
        <v>256</v>
      </c>
      <c r="I61" t="s">
        <v>853</v>
      </c>
      <c r="J61" t="s">
        <v>854</v>
      </c>
      <c r="K61">
        <v>330522</v>
      </c>
      <c r="L61">
        <v>96400</v>
      </c>
      <c r="M61">
        <v>9229</v>
      </c>
      <c r="N61">
        <v>72.400000000000006</v>
      </c>
      <c r="O61" t="s">
        <v>54</v>
      </c>
      <c r="P61" s="67" t="s">
        <v>366</v>
      </c>
      <c r="Q61" s="67" t="s">
        <v>318</v>
      </c>
      <c r="R61" s="2">
        <v>44834</v>
      </c>
      <c r="S61" s="2">
        <v>44834</v>
      </c>
      <c r="T61" t="s">
        <v>904</v>
      </c>
    </row>
    <row r="62" spans="1:20" x14ac:dyDescent="0.25">
      <c r="A62" s="94">
        <v>2022</v>
      </c>
      <c r="B62" s="74">
        <v>44743</v>
      </c>
      <c r="C62" s="2">
        <v>44834</v>
      </c>
      <c r="D62" s="60" t="s">
        <v>902</v>
      </c>
      <c r="E62" s="60" t="s">
        <v>614</v>
      </c>
      <c r="F62" t="s">
        <v>853</v>
      </c>
      <c r="G62" s="60" t="s">
        <v>614</v>
      </c>
      <c r="H62" s="67" t="s">
        <v>256</v>
      </c>
      <c r="I62" t="s">
        <v>853</v>
      </c>
      <c r="J62" t="s">
        <v>854</v>
      </c>
      <c r="K62">
        <v>330522</v>
      </c>
      <c r="L62">
        <v>2051</v>
      </c>
      <c r="M62">
        <v>951</v>
      </c>
      <c r="N62">
        <v>416.3</v>
      </c>
      <c r="O62" t="s">
        <v>54</v>
      </c>
      <c r="P62" s="67" t="s">
        <v>366</v>
      </c>
      <c r="Q62" s="67" t="s">
        <v>318</v>
      </c>
      <c r="R62" s="2">
        <v>44834</v>
      </c>
      <c r="S62" s="2">
        <v>44834</v>
      </c>
      <c r="T62" t="s">
        <v>906</v>
      </c>
    </row>
    <row r="63" spans="1:20" s="95" customFormat="1" x14ac:dyDescent="0.25">
      <c r="A63" s="94">
        <v>2022</v>
      </c>
      <c r="B63" s="74">
        <v>44652</v>
      </c>
      <c r="C63" s="2">
        <v>44742</v>
      </c>
      <c r="D63" s="60" t="s">
        <v>902</v>
      </c>
      <c r="E63" t="s">
        <v>611</v>
      </c>
      <c r="F63" t="s">
        <v>853</v>
      </c>
      <c r="G63" t="s">
        <v>611</v>
      </c>
      <c r="H63" s="67" t="s">
        <v>256</v>
      </c>
      <c r="I63" t="s">
        <v>853</v>
      </c>
      <c r="J63" t="s">
        <v>854</v>
      </c>
      <c r="K63">
        <v>330522</v>
      </c>
      <c r="L63">
        <v>232071</v>
      </c>
      <c r="M63">
        <v>25073</v>
      </c>
      <c r="N63">
        <v>50.3</v>
      </c>
      <c r="O63" t="s">
        <v>54</v>
      </c>
      <c r="P63" s="67" t="s">
        <v>366</v>
      </c>
      <c r="Q63" s="67" t="s">
        <v>318</v>
      </c>
      <c r="R63" s="2">
        <v>44742</v>
      </c>
      <c r="S63" s="2">
        <v>44742</v>
      </c>
      <c r="T63" t="s">
        <v>903</v>
      </c>
    </row>
    <row r="64" spans="1:20" x14ac:dyDescent="0.25">
      <c r="A64" s="94">
        <v>2022</v>
      </c>
      <c r="B64" s="74">
        <v>44652</v>
      </c>
      <c r="C64" s="2">
        <v>44742</v>
      </c>
      <c r="D64" s="60" t="s">
        <v>902</v>
      </c>
      <c r="E64" t="s">
        <v>856</v>
      </c>
      <c r="F64" t="s">
        <v>853</v>
      </c>
      <c r="G64" t="s">
        <v>856</v>
      </c>
      <c r="H64" s="67" t="s">
        <v>256</v>
      </c>
      <c r="I64" t="s">
        <v>853</v>
      </c>
      <c r="J64" t="s">
        <v>854</v>
      </c>
      <c r="K64">
        <v>330522</v>
      </c>
      <c r="L64">
        <v>96400</v>
      </c>
      <c r="M64">
        <v>10524</v>
      </c>
      <c r="N64">
        <v>57.3</v>
      </c>
      <c r="O64" t="s">
        <v>54</v>
      </c>
      <c r="P64" s="67" t="s">
        <v>366</v>
      </c>
      <c r="Q64" s="67" t="s">
        <v>318</v>
      </c>
      <c r="R64" s="2">
        <v>44742</v>
      </c>
      <c r="S64" s="2">
        <v>44742</v>
      </c>
      <c r="T64" t="s">
        <v>904</v>
      </c>
    </row>
    <row r="65" spans="1:20" x14ac:dyDescent="0.25">
      <c r="A65" s="94">
        <v>2022</v>
      </c>
      <c r="B65" s="74">
        <v>44652</v>
      </c>
      <c r="C65" s="2">
        <v>44742</v>
      </c>
      <c r="D65" s="60" t="s">
        <v>902</v>
      </c>
      <c r="E65" s="60" t="s">
        <v>614</v>
      </c>
      <c r="F65" t="s">
        <v>853</v>
      </c>
      <c r="G65" s="60" t="s">
        <v>614</v>
      </c>
      <c r="H65" s="67" t="s">
        <v>256</v>
      </c>
      <c r="I65" t="s">
        <v>853</v>
      </c>
      <c r="J65" t="s">
        <v>854</v>
      </c>
      <c r="K65">
        <v>330522</v>
      </c>
      <c r="L65">
        <v>2051</v>
      </c>
      <c r="M65">
        <v>926</v>
      </c>
      <c r="N65">
        <v>241.1</v>
      </c>
      <c r="O65" t="s">
        <v>54</v>
      </c>
      <c r="P65" s="67" t="s">
        <v>366</v>
      </c>
      <c r="Q65" s="67" t="s">
        <v>318</v>
      </c>
      <c r="R65" s="2">
        <v>44742</v>
      </c>
      <c r="S65" s="2">
        <v>44742</v>
      </c>
      <c r="T65" t="s">
        <v>906</v>
      </c>
    </row>
    <row r="66" spans="1:20" x14ac:dyDescent="0.25">
      <c r="A66">
        <v>2022</v>
      </c>
      <c r="B66" s="2">
        <v>44652</v>
      </c>
      <c r="C66" s="2">
        <v>44742</v>
      </c>
      <c r="D66" t="s">
        <v>56</v>
      </c>
      <c r="E66" t="s">
        <v>57</v>
      </c>
      <c r="F66" t="s">
        <v>58</v>
      </c>
      <c r="G66" t="s">
        <v>59</v>
      </c>
      <c r="H66" t="s">
        <v>60</v>
      </c>
      <c r="I66" t="s">
        <v>61</v>
      </c>
      <c r="J66" t="s">
        <v>62</v>
      </c>
      <c r="K66" s="119" t="s">
        <v>959</v>
      </c>
      <c r="L66" t="s">
        <v>960</v>
      </c>
      <c r="M66" t="s">
        <v>65</v>
      </c>
      <c r="N66" s="119">
        <v>-18.3</v>
      </c>
      <c r="O66" t="s">
        <v>54</v>
      </c>
      <c r="P66" t="s">
        <v>86</v>
      </c>
      <c r="Q66" t="s">
        <v>86</v>
      </c>
      <c r="R66" s="2">
        <v>44742</v>
      </c>
      <c r="S66" s="2">
        <v>44742</v>
      </c>
      <c r="T66" t="s">
        <v>961</v>
      </c>
    </row>
    <row r="67" spans="1:20" x14ac:dyDescent="0.25">
      <c r="A67">
        <v>2022</v>
      </c>
      <c r="B67" s="2">
        <v>44652</v>
      </c>
      <c r="C67" s="2">
        <v>44742</v>
      </c>
      <c r="D67" t="s">
        <v>66</v>
      </c>
      <c r="E67" t="s">
        <v>67</v>
      </c>
      <c r="F67" t="s">
        <v>58</v>
      </c>
      <c r="G67" t="s">
        <v>68</v>
      </c>
      <c r="H67" t="s">
        <v>69</v>
      </c>
      <c r="I67" t="s">
        <v>61</v>
      </c>
      <c r="J67" t="s">
        <v>62</v>
      </c>
      <c r="K67" s="119" t="s">
        <v>962</v>
      </c>
      <c r="L67" t="s">
        <v>963</v>
      </c>
      <c r="M67" t="s">
        <v>65</v>
      </c>
      <c r="N67" s="119">
        <v>-13.7</v>
      </c>
      <c r="O67" t="s">
        <v>54</v>
      </c>
      <c r="P67" t="s">
        <v>86</v>
      </c>
      <c r="Q67" t="s">
        <v>86</v>
      </c>
      <c r="R67" s="2">
        <v>44742</v>
      </c>
      <c r="S67" s="2">
        <v>44742</v>
      </c>
      <c r="T67" t="s">
        <v>961</v>
      </c>
    </row>
    <row r="68" spans="1:20" x14ac:dyDescent="0.25">
      <c r="A68">
        <v>2022</v>
      </c>
      <c r="B68" s="2">
        <v>44652</v>
      </c>
      <c r="C68" s="2">
        <v>44742</v>
      </c>
      <c r="D68" t="s">
        <v>79</v>
      </c>
      <c r="E68" t="s">
        <v>80</v>
      </c>
      <c r="F68" t="s">
        <v>81</v>
      </c>
      <c r="G68" t="s">
        <v>82</v>
      </c>
      <c r="H68" t="s">
        <v>83</v>
      </c>
      <c r="I68" t="s">
        <v>80</v>
      </c>
      <c r="J68" t="s">
        <v>62</v>
      </c>
      <c r="K68" s="120">
        <v>3.04</v>
      </c>
      <c r="L68" t="s">
        <v>964</v>
      </c>
      <c r="M68" t="s">
        <v>65</v>
      </c>
      <c r="N68" s="121">
        <v>3.13</v>
      </c>
      <c r="O68" t="s">
        <v>54</v>
      </c>
      <c r="P68" t="s">
        <v>86</v>
      </c>
      <c r="Q68" t="s">
        <v>86</v>
      </c>
      <c r="R68" s="2">
        <v>44742</v>
      </c>
      <c r="S68" s="2">
        <v>44742</v>
      </c>
    </row>
    <row r="69" spans="1:20" x14ac:dyDescent="0.25">
      <c r="A69">
        <v>2022</v>
      </c>
      <c r="B69" s="2">
        <v>44652</v>
      </c>
      <c r="C69" s="2">
        <v>44742</v>
      </c>
      <c r="D69" t="s">
        <v>141</v>
      </c>
      <c r="E69" t="s">
        <v>759</v>
      </c>
      <c r="F69" t="s">
        <v>858</v>
      </c>
      <c r="G69" t="s">
        <v>910</v>
      </c>
      <c r="H69" t="s">
        <v>911</v>
      </c>
      <c r="I69" t="s">
        <v>145</v>
      </c>
      <c r="J69" t="s">
        <v>62</v>
      </c>
      <c r="K69" t="s">
        <v>945</v>
      </c>
      <c r="L69" s="109" t="s">
        <v>946</v>
      </c>
      <c r="M69" s="109" t="s">
        <v>764</v>
      </c>
      <c r="N69" s="109" t="s">
        <v>947</v>
      </c>
      <c r="O69" s="80" t="s">
        <v>54</v>
      </c>
      <c r="P69" s="80" t="s">
        <v>150</v>
      </c>
      <c r="Q69" t="s">
        <v>151</v>
      </c>
      <c r="R69" s="2">
        <v>44742</v>
      </c>
      <c r="S69" s="2">
        <v>44742</v>
      </c>
    </row>
    <row r="70" spans="1:20" x14ac:dyDescent="0.25">
      <c r="A70">
        <v>2022</v>
      </c>
      <c r="B70" s="2">
        <v>44652</v>
      </c>
      <c r="C70" s="2">
        <v>44742</v>
      </c>
      <c r="D70" t="s">
        <v>159</v>
      </c>
      <c r="E70" t="s">
        <v>770</v>
      </c>
      <c r="F70" t="s">
        <v>858</v>
      </c>
      <c r="G70" t="s">
        <v>915</v>
      </c>
      <c r="H70" t="s">
        <v>916</v>
      </c>
      <c r="I70" t="s">
        <v>145</v>
      </c>
      <c r="J70" t="s">
        <v>62</v>
      </c>
      <c r="K70" t="s">
        <v>948</v>
      </c>
      <c r="L70" s="109" t="s">
        <v>918</v>
      </c>
      <c r="M70" s="109" t="s">
        <v>764</v>
      </c>
      <c r="N70" s="109" t="s">
        <v>949</v>
      </c>
      <c r="O70" s="80" t="s">
        <v>54</v>
      </c>
      <c r="P70" s="80" t="s">
        <v>150</v>
      </c>
      <c r="Q70" t="s">
        <v>151</v>
      </c>
      <c r="R70" s="2">
        <v>44742</v>
      </c>
      <c r="S70" s="2">
        <v>44742</v>
      </c>
    </row>
    <row r="71" spans="1:20" x14ac:dyDescent="0.25">
      <c r="A71">
        <v>2022</v>
      </c>
      <c r="B71" s="2">
        <v>44652</v>
      </c>
      <c r="C71" s="2">
        <v>44742</v>
      </c>
      <c r="D71" t="s">
        <v>167</v>
      </c>
      <c r="E71" t="s">
        <v>775</v>
      </c>
      <c r="F71" t="s">
        <v>858</v>
      </c>
      <c r="G71" t="s">
        <v>776</v>
      </c>
      <c r="H71" t="s">
        <v>920</v>
      </c>
      <c r="I71" t="s">
        <v>145</v>
      </c>
      <c r="J71" t="s">
        <v>62</v>
      </c>
      <c r="K71" t="s">
        <v>950</v>
      </c>
      <c r="L71" s="109" t="s">
        <v>922</v>
      </c>
      <c r="M71" s="109" t="s">
        <v>764</v>
      </c>
      <c r="N71" s="109" t="s">
        <v>951</v>
      </c>
      <c r="O71" s="80" t="s">
        <v>54</v>
      </c>
      <c r="P71" s="80" t="s">
        <v>150</v>
      </c>
      <c r="Q71" t="s">
        <v>151</v>
      </c>
      <c r="R71" s="2">
        <v>44742</v>
      </c>
      <c r="S71" s="2">
        <v>44742</v>
      </c>
    </row>
    <row r="72" spans="1:20" x14ac:dyDescent="0.25">
      <c r="A72">
        <v>2022</v>
      </c>
      <c r="B72" s="2">
        <v>44652</v>
      </c>
      <c r="C72" s="2">
        <v>44742</v>
      </c>
      <c r="D72" t="s">
        <v>219</v>
      </c>
      <c r="E72" t="s">
        <v>220</v>
      </c>
      <c r="F72" t="s">
        <v>90</v>
      </c>
      <c r="G72" t="s">
        <v>221</v>
      </c>
      <c r="H72" t="s">
        <v>688</v>
      </c>
      <c r="I72" t="s">
        <v>121</v>
      </c>
      <c r="J72" t="s">
        <v>62</v>
      </c>
      <c r="K72" t="s">
        <v>952</v>
      </c>
      <c r="L72" s="109" t="s">
        <v>925</v>
      </c>
      <c r="M72" s="109" t="s">
        <v>764</v>
      </c>
      <c r="N72" s="109" t="s">
        <v>953</v>
      </c>
      <c r="O72" s="80" t="s">
        <v>54</v>
      </c>
      <c r="P72" s="80" t="s">
        <v>197</v>
      </c>
      <c r="Q72" t="s">
        <v>151</v>
      </c>
      <c r="R72" s="2">
        <v>44742</v>
      </c>
      <c r="S72" s="2">
        <v>44742</v>
      </c>
    </row>
    <row r="73" spans="1:20" x14ac:dyDescent="0.25">
      <c r="A73">
        <v>2022</v>
      </c>
      <c r="B73" s="2">
        <v>44652</v>
      </c>
      <c r="C73" s="2">
        <v>44742</v>
      </c>
      <c r="D73" t="s">
        <v>789</v>
      </c>
      <c r="E73" t="s">
        <v>226</v>
      </c>
      <c r="F73" t="s">
        <v>90</v>
      </c>
      <c r="G73" t="s">
        <v>227</v>
      </c>
      <c r="H73" t="s">
        <v>790</v>
      </c>
      <c r="I73" t="s">
        <v>121</v>
      </c>
      <c r="J73" t="s">
        <v>62</v>
      </c>
      <c r="K73" t="s">
        <v>927</v>
      </c>
      <c r="L73" s="109" t="s">
        <v>843</v>
      </c>
      <c r="M73" s="109" t="s">
        <v>764</v>
      </c>
      <c r="N73" s="109" t="s">
        <v>954</v>
      </c>
      <c r="O73" s="80" t="s">
        <v>54</v>
      </c>
      <c r="P73" s="80" t="s">
        <v>197</v>
      </c>
      <c r="Q73" t="s">
        <v>151</v>
      </c>
      <c r="R73" s="2">
        <v>44742</v>
      </c>
      <c r="S73" s="2">
        <v>44742</v>
      </c>
    </row>
    <row r="74" spans="1:20" x14ac:dyDescent="0.25">
      <c r="A74">
        <v>2022</v>
      </c>
      <c r="B74" s="2">
        <v>44652</v>
      </c>
      <c r="C74" s="2">
        <v>44742</v>
      </c>
      <c r="D74" t="s">
        <v>794</v>
      </c>
      <c r="E74" t="s">
        <v>233</v>
      </c>
      <c r="F74" t="s">
        <v>90</v>
      </c>
      <c r="G74" t="s">
        <v>234</v>
      </c>
      <c r="H74" t="s">
        <v>795</v>
      </c>
      <c r="I74" t="s">
        <v>121</v>
      </c>
      <c r="J74" t="s">
        <v>62</v>
      </c>
      <c r="K74" t="s">
        <v>955</v>
      </c>
      <c r="L74" s="109" t="s">
        <v>956</v>
      </c>
      <c r="M74" s="109" t="s">
        <v>764</v>
      </c>
      <c r="N74" s="109" t="s">
        <v>957</v>
      </c>
      <c r="O74" s="80" t="s">
        <v>54</v>
      </c>
      <c r="P74" s="80" t="s">
        <v>197</v>
      </c>
      <c r="Q74" t="s">
        <v>151</v>
      </c>
      <c r="R74" s="2">
        <v>44742</v>
      </c>
      <c r="S74" s="2">
        <v>44742</v>
      </c>
    </row>
    <row r="75" spans="1:20" x14ac:dyDescent="0.25">
      <c r="A75">
        <v>2022</v>
      </c>
      <c r="B75" s="2">
        <v>44652</v>
      </c>
      <c r="C75" s="2">
        <v>44742</v>
      </c>
      <c r="D75" t="s">
        <v>239</v>
      </c>
      <c r="E75" t="s">
        <v>240</v>
      </c>
      <c r="F75" t="s">
        <v>90</v>
      </c>
      <c r="G75" t="s">
        <v>241</v>
      </c>
      <c r="H75" t="s">
        <v>242</v>
      </c>
      <c r="I75" t="s">
        <v>121</v>
      </c>
      <c r="J75" t="s">
        <v>62</v>
      </c>
      <c r="K75" t="s">
        <v>932</v>
      </c>
      <c r="L75" s="109">
        <v>0</v>
      </c>
      <c r="M75" s="109" t="s">
        <v>764</v>
      </c>
      <c r="N75" s="109" t="s">
        <v>958</v>
      </c>
      <c r="O75" s="80" t="s">
        <v>54</v>
      </c>
      <c r="P75" s="80" t="s">
        <v>197</v>
      </c>
      <c r="Q75" t="s">
        <v>151</v>
      </c>
      <c r="R75" s="2">
        <v>44742</v>
      </c>
      <c r="S75" s="2">
        <v>44742</v>
      </c>
    </row>
    <row r="76" spans="1:20" x14ac:dyDescent="0.25">
      <c r="A76">
        <v>2022</v>
      </c>
      <c r="B76" s="2">
        <v>44652</v>
      </c>
      <c r="C76" s="2">
        <v>44742</v>
      </c>
      <c r="D76" t="s">
        <v>246</v>
      </c>
      <c r="E76" t="s">
        <v>247</v>
      </c>
      <c r="F76" t="s">
        <v>90</v>
      </c>
      <c r="G76" t="s">
        <v>248</v>
      </c>
      <c r="H76" t="s">
        <v>249</v>
      </c>
      <c r="I76" t="s">
        <v>121</v>
      </c>
      <c r="J76" t="s">
        <v>62</v>
      </c>
      <c r="K76" t="s">
        <v>927</v>
      </c>
      <c r="L76" s="109">
        <v>0</v>
      </c>
      <c r="M76" s="109" t="s">
        <v>764</v>
      </c>
      <c r="N76" s="109" t="s">
        <v>802</v>
      </c>
      <c r="O76" s="80" t="s">
        <v>54</v>
      </c>
      <c r="P76" s="80" t="s">
        <v>197</v>
      </c>
      <c r="Q76" t="s">
        <v>151</v>
      </c>
      <c r="R76" s="2">
        <v>44742</v>
      </c>
      <c r="S76" s="2">
        <v>44742</v>
      </c>
    </row>
    <row r="77" spans="1:20" x14ac:dyDescent="0.25">
      <c r="A77">
        <v>2022</v>
      </c>
      <c r="B77" s="2">
        <v>44652</v>
      </c>
      <c r="C77" s="2">
        <v>44742</v>
      </c>
      <c r="D77" t="s">
        <v>881</v>
      </c>
      <c r="E77" t="s">
        <v>882</v>
      </c>
      <c r="F77" t="s">
        <v>883</v>
      </c>
      <c r="G77" t="s">
        <v>884</v>
      </c>
      <c r="H77" t="s">
        <v>885</v>
      </c>
      <c r="I77" t="s">
        <v>886</v>
      </c>
      <c r="J77" t="s">
        <v>62</v>
      </c>
      <c r="K77">
        <v>0</v>
      </c>
      <c r="L77" s="109" t="s">
        <v>273</v>
      </c>
      <c r="M77" s="109">
        <v>0</v>
      </c>
      <c r="N77" s="109">
        <v>34786</v>
      </c>
      <c r="O77" s="80" t="s">
        <v>54</v>
      </c>
      <c r="P77" s="80" t="s">
        <v>887</v>
      </c>
      <c r="Q77" t="s">
        <v>887</v>
      </c>
      <c r="R77" s="2">
        <v>44742</v>
      </c>
      <c r="S77" s="2">
        <v>44742</v>
      </c>
      <c r="T77" t="s">
        <v>888</v>
      </c>
    </row>
    <row r="78" spans="1:20" x14ac:dyDescent="0.25">
      <c r="A78">
        <v>2022</v>
      </c>
      <c r="B78" s="2">
        <v>44652</v>
      </c>
      <c r="C78" s="2">
        <v>44742</v>
      </c>
      <c r="D78" t="s">
        <v>889</v>
      </c>
      <c r="E78" t="s">
        <v>890</v>
      </c>
      <c r="F78" t="s">
        <v>891</v>
      </c>
      <c r="G78" t="s">
        <v>892</v>
      </c>
      <c r="H78" t="s">
        <v>893</v>
      </c>
      <c r="I78" t="s">
        <v>624</v>
      </c>
      <c r="J78" t="s">
        <v>62</v>
      </c>
      <c r="K78">
        <v>0</v>
      </c>
      <c r="L78" s="109">
        <v>2500</v>
      </c>
      <c r="M78" s="109">
        <v>0</v>
      </c>
      <c r="N78" s="109">
        <v>1595</v>
      </c>
      <c r="O78" s="80" t="s">
        <v>54</v>
      </c>
      <c r="P78" s="80" t="s">
        <v>894</v>
      </c>
      <c r="Q78" t="s">
        <v>894</v>
      </c>
      <c r="R78" s="2">
        <v>44742</v>
      </c>
      <c r="S78" s="2">
        <v>44742</v>
      </c>
    </row>
    <row r="79" spans="1:20" x14ac:dyDescent="0.25">
      <c r="A79">
        <v>2022</v>
      </c>
      <c r="B79" s="2">
        <v>44652</v>
      </c>
      <c r="C79" s="2">
        <v>44742</v>
      </c>
      <c r="D79" t="s">
        <v>569</v>
      </c>
      <c r="E79" t="s">
        <v>570</v>
      </c>
      <c r="F79" t="s">
        <v>100</v>
      </c>
      <c r="G79" t="s">
        <v>571</v>
      </c>
      <c r="H79" t="s">
        <v>102</v>
      </c>
      <c r="I79" t="s">
        <v>103</v>
      </c>
      <c r="J79" t="s">
        <v>62</v>
      </c>
      <c r="K79" t="s">
        <v>572</v>
      </c>
      <c r="L79" s="109" t="s">
        <v>934</v>
      </c>
      <c r="M79" s="109" t="s">
        <v>935</v>
      </c>
      <c r="N79" s="109" t="s">
        <v>944</v>
      </c>
      <c r="O79" s="80" t="s">
        <v>54</v>
      </c>
      <c r="P79" s="80" t="s">
        <v>937</v>
      </c>
      <c r="Q79" t="s">
        <v>576</v>
      </c>
      <c r="R79" s="2">
        <v>44752</v>
      </c>
      <c r="S79" s="2">
        <v>44742</v>
      </c>
    </row>
    <row r="80" spans="1:20" x14ac:dyDescent="0.25">
      <c r="A80" s="97">
        <v>2022</v>
      </c>
      <c r="B80" s="98">
        <v>44652</v>
      </c>
      <c r="C80" s="98">
        <v>44742</v>
      </c>
      <c r="D80" s="97" t="s">
        <v>88</v>
      </c>
      <c r="E80" s="97" t="s">
        <v>89</v>
      </c>
      <c r="F80" s="97" t="s">
        <v>90</v>
      </c>
      <c r="G80" s="97" t="s">
        <v>91</v>
      </c>
      <c r="H80" s="97" t="s">
        <v>92</v>
      </c>
      <c r="I80" s="97" t="s">
        <v>93</v>
      </c>
      <c r="J80" s="97" t="s">
        <v>94</v>
      </c>
      <c r="K80" s="97">
        <v>0</v>
      </c>
      <c r="L80" s="99" t="s">
        <v>938</v>
      </c>
      <c r="M80" s="99" t="s">
        <v>516</v>
      </c>
      <c r="N80" s="117">
        <f>15807/38000</f>
        <v>0.41597368421052633</v>
      </c>
      <c r="O80" s="97" t="s">
        <v>54</v>
      </c>
      <c r="P80" s="101" t="s">
        <v>631</v>
      </c>
      <c r="Q80" s="101" t="s">
        <v>631</v>
      </c>
      <c r="R80" s="98">
        <v>44742</v>
      </c>
      <c r="S80" s="98">
        <v>44742</v>
      </c>
      <c r="T80" s="118" t="s">
        <v>909</v>
      </c>
    </row>
    <row r="81" spans="1:33" s="95" customFormat="1" x14ac:dyDescent="0.25">
      <c r="A81" s="97">
        <v>2022</v>
      </c>
      <c r="B81" s="98">
        <v>44652</v>
      </c>
      <c r="C81" s="98">
        <v>44742</v>
      </c>
      <c r="D81" s="97" t="s">
        <v>152</v>
      </c>
      <c r="E81" s="97" t="s">
        <v>765</v>
      </c>
      <c r="F81" s="97" t="s">
        <v>100</v>
      </c>
      <c r="G81" s="97" t="s">
        <v>766</v>
      </c>
      <c r="H81" s="97" t="s">
        <v>767</v>
      </c>
      <c r="I81" s="97" t="s">
        <v>145</v>
      </c>
      <c r="J81" s="97" t="s">
        <v>62</v>
      </c>
      <c r="K81" s="97" t="s">
        <v>940</v>
      </c>
      <c r="L81" s="99" t="s">
        <v>941</v>
      </c>
      <c r="M81" s="99" t="s">
        <v>764</v>
      </c>
      <c r="N81" s="117">
        <v>109</v>
      </c>
      <c r="O81" s="97" t="s">
        <v>54</v>
      </c>
      <c r="P81" s="101" t="s">
        <v>942</v>
      </c>
      <c r="Q81" s="101" t="s">
        <v>943</v>
      </c>
      <c r="R81" s="98">
        <v>44742</v>
      </c>
      <c r="S81" s="98">
        <v>44742</v>
      </c>
      <c r="T81" s="118" t="s">
        <v>515</v>
      </c>
    </row>
    <row r="82" spans="1:33" x14ac:dyDescent="0.25">
      <c r="A82">
        <v>2022</v>
      </c>
      <c r="B82" s="2">
        <v>44652</v>
      </c>
      <c r="C82" s="2">
        <v>44742</v>
      </c>
      <c r="D82" t="s">
        <v>451</v>
      </c>
      <c r="E82" t="s">
        <v>119</v>
      </c>
      <c r="F82" t="s">
        <v>939</v>
      </c>
      <c r="G82" t="s">
        <v>121</v>
      </c>
      <c r="H82" t="s">
        <v>122</v>
      </c>
      <c r="I82" t="s">
        <v>123</v>
      </c>
      <c r="J82" t="s">
        <v>124</v>
      </c>
      <c r="K82" t="s">
        <v>452</v>
      </c>
      <c r="L82" t="s">
        <v>908</v>
      </c>
      <c r="M82" t="s">
        <v>127</v>
      </c>
      <c r="N82">
        <v>0.45500000000000002</v>
      </c>
      <c r="O82" t="s">
        <v>54</v>
      </c>
      <c r="P82" t="s">
        <v>609</v>
      </c>
      <c r="Q82" t="s">
        <v>130</v>
      </c>
      <c r="R82" s="2">
        <v>44742</v>
      </c>
      <c r="S82" s="2">
        <v>44742</v>
      </c>
      <c r="T82" t="s">
        <v>368</v>
      </c>
      <c r="U82" s="2"/>
      <c r="V82" s="2"/>
      <c r="AF82" s="2"/>
      <c r="AG82" s="2"/>
    </row>
    <row r="83" spans="1:33" x14ac:dyDescent="0.25">
      <c r="A83">
        <v>2022</v>
      </c>
      <c r="B83" s="2">
        <v>44652</v>
      </c>
      <c r="C83" s="2">
        <v>44742</v>
      </c>
      <c r="D83" t="s">
        <v>109</v>
      </c>
      <c r="E83" t="s">
        <v>110</v>
      </c>
      <c r="F83" t="s">
        <v>90</v>
      </c>
      <c r="G83" t="s">
        <v>111</v>
      </c>
      <c r="H83" t="s">
        <v>112</v>
      </c>
      <c r="I83" t="s">
        <v>113</v>
      </c>
      <c r="J83" t="s">
        <v>62</v>
      </c>
      <c r="K83">
        <v>1875616</v>
      </c>
      <c r="L83" t="s">
        <v>114</v>
      </c>
      <c r="M83" t="s">
        <v>114</v>
      </c>
      <c r="N83" t="s">
        <v>115</v>
      </c>
      <c r="O83" t="s">
        <v>54</v>
      </c>
      <c r="P83" t="s">
        <v>116</v>
      </c>
      <c r="Q83" t="s">
        <v>117</v>
      </c>
      <c r="R83" s="2">
        <v>44742</v>
      </c>
      <c r="S83" s="2">
        <v>44742</v>
      </c>
      <c r="U83" s="2"/>
      <c r="V83" s="2"/>
      <c r="AF83" s="2"/>
      <c r="AG83" s="2"/>
    </row>
    <row r="84" spans="1:33" x14ac:dyDescent="0.25">
      <c r="A84" s="97">
        <v>2022</v>
      </c>
      <c r="B84" s="98">
        <v>44562</v>
      </c>
      <c r="C84" s="98">
        <v>44651</v>
      </c>
      <c r="D84" s="97" t="s">
        <v>152</v>
      </c>
      <c r="E84" s="97" t="s">
        <v>765</v>
      </c>
      <c r="F84" s="97" t="s">
        <v>100</v>
      </c>
      <c r="G84" s="97" t="s">
        <v>766</v>
      </c>
      <c r="H84" s="97" t="s">
        <v>767</v>
      </c>
      <c r="I84" s="97" t="s">
        <v>145</v>
      </c>
      <c r="J84" s="97" t="s">
        <v>62</v>
      </c>
      <c r="K84" s="97" t="s">
        <v>966</v>
      </c>
      <c r="L84" s="99" t="s">
        <v>941</v>
      </c>
      <c r="M84" s="99" t="s">
        <v>764</v>
      </c>
      <c r="N84" s="117">
        <v>99.5</v>
      </c>
      <c r="O84" s="97" t="s">
        <v>54</v>
      </c>
      <c r="P84" s="101" t="s">
        <v>942</v>
      </c>
      <c r="Q84" s="101" t="s">
        <v>943</v>
      </c>
      <c r="R84" s="98">
        <v>44651</v>
      </c>
      <c r="S84" s="98">
        <v>44651</v>
      </c>
      <c r="T84" s="118" t="s">
        <v>515</v>
      </c>
      <c r="U84" s="2"/>
      <c r="V84" s="2"/>
      <c r="AF84" s="2"/>
      <c r="AG84" s="2"/>
    </row>
    <row r="85" spans="1:33" x14ac:dyDescent="0.25">
      <c r="A85">
        <v>2022</v>
      </c>
      <c r="B85" s="2">
        <v>44562</v>
      </c>
      <c r="C85" s="2">
        <v>44651</v>
      </c>
      <c r="D85" t="s">
        <v>569</v>
      </c>
      <c r="E85" t="s">
        <v>570</v>
      </c>
      <c r="F85" t="s">
        <v>100</v>
      </c>
      <c r="G85" t="s">
        <v>571</v>
      </c>
      <c r="H85" t="s">
        <v>102</v>
      </c>
      <c r="I85" t="s">
        <v>103</v>
      </c>
      <c r="J85" t="s">
        <v>62</v>
      </c>
      <c r="K85" t="s">
        <v>572</v>
      </c>
      <c r="L85" s="109" t="s">
        <v>934</v>
      </c>
      <c r="M85" s="109" t="s">
        <v>935</v>
      </c>
      <c r="N85" s="109" t="s">
        <v>936</v>
      </c>
      <c r="O85" s="80" t="s">
        <v>54</v>
      </c>
      <c r="P85" s="80" t="s">
        <v>937</v>
      </c>
      <c r="Q85" t="s">
        <v>576</v>
      </c>
      <c r="R85" s="2">
        <v>44662</v>
      </c>
      <c r="S85" s="2">
        <v>44651</v>
      </c>
      <c r="U85" s="2"/>
      <c r="V85" s="2"/>
      <c r="AF85" s="2"/>
      <c r="AG85" s="2"/>
    </row>
    <row r="86" spans="1:33" x14ac:dyDescent="0.25">
      <c r="A86">
        <v>2022</v>
      </c>
      <c r="B86" s="2">
        <v>44562</v>
      </c>
      <c r="C86" s="2">
        <v>44651</v>
      </c>
      <c r="D86" t="s">
        <v>141</v>
      </c>
      <c r="E86" t="s">
        <v>759</v>
      </c>
      <c r="F86" t="s">
        <v>858</v>
      </c>
      <c r="G86" t="s">
        <v>910</v>
      </c>
      <c r="H86" t="s">
        <v>911</v>
      </c>
      <c r="I86" t="s">
        <v>145</v>
      </c>
      <c r="J86" t="s">
        <v>62</v>
      </c>
      <c r="K86" t="s">
        <v>912</v>
      </c>
      <c r="L86" t="s">
        <v>913</v>
      </c>
      <c r="M86" t="s">
        <v>764</v>
      </c>
      <c r="N86" t="s">
        <v>914</v>
      </c>
      <c r="O86" t="s">
        <v>54</v>
      </c>
      <c r="P86" t="s">
        <v>150</v>
      </c>
      <c r="Q86" t="s">
        <v>151</v>
      </c>
      <c r="R86" s="2">
        <v>44651</v>
      </c>
      <c r="S86" s="2">
        <v>44651</v>
      </c>
      <c r="U86" s="2"/>
      <c r="V86" s="2"/>
      <c r="AF86" s="2"/>
      <c r="AG86" s="2"/>
    </row>
    <row r="87" spans="1:33" x14ac:dyDescent="0.25">
      <c r="A87">
        <v>2022</v>
      </c>
      <c r="B87" s="2">
        <v>44562</v>
      </c>
      <c r="C87" s="2">
        <v>44651</v>
      </c>
      <c r="D87" t="s">
        <v>159</v>
      </c>
      <c r="E87" t="s">
        <v>770</v>
      </c>
      <c r="F87" t="s">
        <v>858</v>
      </c>
      <c r="G87" t="s">
        <v>915</v>
      </c>
      <c r="H87" t="s">
        <v>916</v>
      </c>
      <c r="I87" t="s">
        <v>145</v>
      </c>
      <c r="J87" t="s">
        <v>62</v>
      </c>
      <c r="K87" t="s">
        <v>917</v>
      </c>
      <c r="L87" t="s">
        <v>918</v>
      </c>
      <c r="M87" t="s">
        <v>764</v>
      </c>
      <c r="N87" t="s">
        <v>919</v>
      </c>
      <c r="O87" t="s">
        <v>54</v>
      </c>
      <c r="P87" t="s">
        <v>150</v>
      </c>
      <c r="Q87" t="s">
        <v>151</v>
      </c>
      <c r="R87" s="2">
        <v>44651</v>
      </c>
      <c r="S87" s="2">
        <v>44651</v>
      </c>
      <c r="U87" s="2"/>
      <c r="V87" s="2"/>
      <c r="AF87" s="2"/>
      <c r="AG87" s="2"/>
    </row>
    <row r="88" spans="1:33" x14ac:dyDescent="0.25">
      <c r="A88">
        <v>2022</v>
      </c>
      <c r="B88" s="2">
        <v>44562</v>
      </c>
      <c r="C88" s="2">
        <v>44651</v>
      </c>
      <c r="D88" t="s">
        <v>167</v>
      </c>
      <c r="E88" t="s">
        <v>775</v>
      </c>
      <c r="F88" t="s">
        <v>858</v>
      </c>
      <c r="G88" t="s">
        <v>776</v>
      </c>
      <c r="H88" t="s">
        <v>920</v>
      </c>
      <c r="I88" t="s">
        <v>145</v>
      </c>
      <c r="J88" t="s">
        <v>62</v>
      </c>
      <c r="K88" t="s">
        <v>921</v>
      </c>
      <c r="L88" t="s">
        <v>922</v>
      </c>
      <c r="M88" t="s">
        <v>764</v>
      </c>
      <c r="N88" t="s">
        <v>923</v>
      </c>
      <c r="O88" t="s">
        <v>54</v>
      </c>
      <c r="P88" t="s">
        <v>150</v>
      </c>
      <c r="Q88" t="s">
        <v>151</v>
      </c>
      <c r="R88" s="2">
        <v>44651</v>
      </c>
      <c r="S88" s="2">
        <v>44651</v>
      </c>
      <c r="U88" s="2"/>
      <c r="V88" s="2"/>
      <c r="AF88" s="2"/>
      <c r="AG88" s="2"/>
    </row>
    <row r="89" spans="1:33" x14ac:dyDescent="0.25">
      <c r="A89">
        <v>2022</v>
      </c>
      <c r="B89" s="2">
        <v>44562</v>
      </c>
      <c r="C89" s="2">
        <v>44651</v>
      </c>
      <c r="D89" t="s">
        <v>219</v>
      </c>
      <c r="E89" t="s">
        <v>220</v>
      </c>
      <c r="F89" t="s">
        <v>90</v>
      </c>
      <c r="G89" t="s">
        <v>221</v>
      </c>
      <c r="H89" t="s">
        <v>688</v>
      </c>
      <c r="I89" t="s">
        <v>121</v>
      </c>
      <c r="J89" t="s">
        <v>62</v>
      </c>
      <c r="K89" t="s">
        <v>924</v>
      </c>
      <c r="L89" t="s">
        <v>925</v>
      </c>
      <c r="M89" t="s">
        <v>764</v>
      </c>
      <c r="N89" t="s">
        <v>926</v>
      </c>
      <c r="O89" t="s">
        <v>54</v>
      </c>
      <c r="P89" t="s">
        <v>197</v>
      </c>
      <c r="Q89" t="s">
        <v>151</v>
      </c>
      <c r="R89" s="2">
        <v>44651</v>
      </c>
      <c r="S89" s="2">
        <v>44651</v>
      </c>
      <c r="U89" s="2"/>
      <c r="V89" s="2"/>
      <c r="AF89" s="2"/>
      <c r="AG89" s="2"/>
    </row>
    <row r="90" spans="1:33" x14ac:dyDescent="0.25">
      <c r="A90">
        <v>2022</v>
      </c>
      <c r="B90" s="2">
        <v>44562</v>
      </c>
      <c r="C90" s="2">
        <v>44651</v>
      </c>
      <c r="D90" t="s">
        <v>789</v>
      </c>
      <c r="E90" t="s">
        <v>226</v>
      </c>
      <c r="F90" t="s">
        <v>90</v>
      </c>
      <c r="G90" t="s">
        <v>227</v>
      </c>
      <c r="H90" t="s">
        <v>790</v>
      </c>
      <c r="I90" t="s">
        <v>121</v>
      </c>
      <c r="J90" t="s">
        <v>62</v>
      </c>
      <c r="K90" t="s">
        <v>927</v>
      </c>
      <c r="L90" t="s">
        <v>792</v>
      </c>
      <c r="M90" t="s">
        <v>764</v>
      </c>
      <c r="N90" t="s">
        <v>928</v>
      </c>
      <c r="O90" t="s">
        <v>54</v>
      </c>
      <c r="P90" t="s">
        <v>197</v>
      </c>
      <c r="Q90" t="s">
        <v>151</v>
      </c>
      <c r="R90" s="2">
        <v>44651</v>
      </c>
      <c r="S90" s="2">
        <v>44651</v>
      </c>
      <c r="U90" s="2"/>
      <c r="V90" s="2"/>
      <c r="AF90" s="2"/>
      <c r="AG90" s="2"/>
    </row>
    <row r="91" spans="1:33" x14ac:dyDescent="0.25">
      <c r="A91">
        <v>2022</v>
      </c>
      <c r="B91" s="2">
        <v>44562</v>
      </c>
      <c r="C91" s="2">
        <v>44651</v>
      </c>
      <c r="D91" t="s">
        <v>794</v>
      </c>
      <c r="E91" t="s">
        <v>233</v>
      </c>
      <c r="F91" t="s">
        <v>90</v>
      </c>
      <c r="G91" t="s">
        <v>234</v>
      </c>
      <c r="H91" t="s">
        <v>795</v>
      </c>
      <c r="I91" t="s">
        <v>121</v>
      </c>
      <c r="J91" t="s">
        <v>62</v>
      </c>
      <c r="K91" t="s">
        <v>929</v>
      </c>
      <c r="L91" t="s">
        <v>930</v>
      </c>
      <c r="M91" t="s">
        <v>764</v>
      </c>
      <c r="N91" t="s">
        <v>931</v>
      </c>
      <c r="O91" t="s">
        <v>54</v>
      </c>
      <c r="P91" t="s">
        <v>197</v>
      </c>
      <c r="Q91" t="s">
        <v>151</v>
      </c>
      <c r="R91" s="2">
        <v>44651</v>
      </c>
      <c r="S91" s="2">
        <v>44651</v>
      </c>
      <c r="U91" s="2"/>
      <c r="V91" s="2"/>
      <c r="AF91" s="2"/>
      <c r="AG91" s="2"/>
    </row>
    <row r="92" spans="1:33" x14ac:dyDescent="0.25">
      <c r="A92">
        <v>2022</v>
      </c>
      <c r="B92" s="2">
        <v>44562</v>
      </c>
      <c r="C92" s="2">
        <v>44651</v>
      </c>
      <c r="D92" t="s">
        <v>239</v>
      </c>
      <c r="E92" t="s">
        <v>240</v>
      </c>
      <c r="F92" t="s">
        <v>90</v>
      </c>
      <c r="G92" t="s">
        <v>241</v>
      </c>
      <c r="H92" t="s">
        <v>242</v>
      </c>
      <c r="I92" t="s">
        <v>121</v>
      </c>
      <c r="J92" t="s">
        <v>62</v>
      </c>
      <c r="K92" t="s">
        <v>932</v>
      </c>
      <c r="L92">
        <v>0</v>
      </c>
      <c r="M92" t="s">
        <v>764</v>
      </c>
      <c r="N92" t="s">
        <v>933</v>
      </c>
      <c r="O92" t="s">
        <v>54</v>
      </c>
      <c r="P92" t="s">
        <v>197</v>
      </c>
      <c r="Q92" t="s">
        <v>151</v>
      </c>
      <c r="R92" s="2">
        <v>44651</v>
      </c>
      <c r="S92" s="2">
        <v>44651</v>
      </c>
      <c r="U92" s="2"/>
      <c r="V92" s="2"/>
      <c r="AF92" s="2"/>
      <c r="AG92" s="2"/>
    </row>
    <row r="93" spans="1:33" x14ac:dyDescent="0.25">
      <c r="A93">
        <v>2022</v>
      </c>
      <c r="B93" s="2">
        <v>44562</v>
      </c>
      <c r="C93" s="2">
        <v>44651</v>
      </c>
      <c r="D93" t="s">
        <v>246</v>
      </c>
      <c r="E93" t="s">
        <v>247</v>
      </c>
      <c r="F93" t="s">
        <v>90</v>
      </c>
      <c r="G93" t="s">
        <v>248</v>
      </c>
      <c r="H93" t="s">
        <v>249</v>
      </c>
      <c r="I93" t="s">
        <v>121</v>
      </c>
      <c r="J93" t="s">
        <v>62</v>
      </c>
      <c r="K93" t="s">
        <v>927</v>
      </c>
      <c r="L93">
        <v>0</v>
      </c>
      <c r="M93" t="s">
        <v>764</v>
      </c>
      <c r="N93" t="s">
        <v>802</v>
      </c>
      <c r="O93" t="s">
        <v>54</v>
      </c>
      <c r="P93" t="s">
        <v>197</v>
      </c>
      <c r="Q93" t="s">
        <v>151</v>
      </c>
      <c r="R93" s="2">
        <v>44651</v>
      </c>
      <c r="S93" s="2">
        <v>44651</v>
      </c>
      <c r="U93" s="2"/>
      <c r="V93" s="2"/>
      <c r="AF93" s="2"/>
      <c r="AG93" s="2"/>
    </row>
    <row r="94" spans="1:33" x14ac:dyDescent="0.25">
      <c r="A94">
        <v>2022</v>
      </c>
      <c r="B94" s="2">
        <v>44562</v>
      </c>
      <c r="C94" s="2">
        <v>44651</v>
      </c>
      <c r="D94" t="s">
        <v>881</v>
      </c>
      <c r="E94" t="s">
        <v>882</v>
      </c>
      <c r="F94" t="s">
        <v>883</v>
      </c>
      <c r="G94" t="s">
        <v>884</v>
      </c>
      <c r="H94" t="s">
        <v>885</v>
      </c>
      <c r="I94" t="s">
        <v>886</v>
      </c>
      <c r="J94" t="s">
        <v>62</v>
      </c>
      <c r="K94">
        <v>0</v>
      </c>
      <c r="L94" t="s">
        <v>273</v>
      </c>
      <c r="M94">
        <v>0</v>
      </c>
      <c r="N94">
        <v>34552</v>
      </c>
      <c r="O94" t="s">
        <v>54</v>
      </c>
      <c r="P94" t="s">
        <v>887</v>
      </c>
      <c r="Q94" t="s">
        <v>887</v>
      </c>
      <c r="R94" s="2">
        <v>44659</v>
      </c>
      <c r="S94" s="2">
        <v>44286</v>
      </c>
      <c r="T94" t="s">
        <v>888</v>
      </c>
      <c r="U94" s="2"/>
      <c r="V94" s="2"/>
      <c r="AF94" s="2"/>
      <c r="AG94" s="2"/>
    </row>
    <row r="95" spans="1:33" x14ac:dyDescent="0.25">
      <c r="A95">
        <v>2022</v>
      </c>
      <c r="B95" s="2">
        <v>44562</v>
      </c>
      <c r="C95" s="2">
        <v>44651</v>
      </c>
      <c r="D95" t="s">
        <v>889</v>
      </c>
      <c r="E95" t="s">
        <v>890</v>
      </c>
      <c r="F95" t="s">
        <v>891</v>
      </c>
      <c r="G95" t="s">
        <v>892</v>
      </c>
      <c r="H95" t="s">
        <v>893</v>
      </c>
      <c r="I95" t="s">
        <v>624</v>
      </c>
      <c r="J95" t="s">
        <v>62</v>
      </c>
      <c r="K95">
        <v>0</v>
      </c>
      <c r="L95">
        <v>2500</v>
      </c>
      <c r="M95">
        <v>0</v>
      </c>
      <c r="N95">
        <v>1758</v>
      </c>
      <c r="O95" t="s">
        <v>54</v>
      </c>
      <c r="P95" t="s">
        <v>894</v>
      </c>
      <c r="Q95" t="s">
        <v>894</v>
      </c>
      <c r="R95" s="2">
        <v>44659</v>
      </c>
      <c r="S95" s="2">
        <v>44286</v>
      </c>
      <c r="U95" s="2"/>
      <c r="V95" s="2"/>
      <c r="AF95" s="2"/>
      <c r="AG95" s="2"/>
    </row>
    <row r="96" spans="1:33" x14ac:dyDescent="0.25">
      <c r="A96">
        <v>2022</v>
      </c>
      <c r="B96" s="2">
        <v>44562</v>
      </c>
      <c r="C96" s="2">
        <v>44651</v>
      </c>
      <c r="D96" t="s">
        <v>88</v>
      </c>
      <c r="E96" t="s">
        <v>89</v>
      </c>
      <c r="F96" t="s">
        <v>90</v>
      </c>
      <c r="G96" t="s">
        <v>91</v>
      </c>
      <c r="H96" t="s">
        <v>92</v>
      </c>
      <c r="I96" t="s">
        <v>93</v>
      </c>
      <c r="J96" t="s">
        <v>94</v>
      </c>
      <c r="K96">
        <v>0</v>
      </c>
      <c r="L96" t="s">
        <v>938</v>
      </c>
      <c r="M96" t="s">
        <v>516</v>
      </c>
      <c r="N96">
        <f>6458/38000</f>
        <v>0.16994736842105262</v>
      </c>
      <c r="O96" t="s">
        <v>54</v>
      </c>
      <c r="P96" t="s">
        <v>631</v>
      </c>
      <c r="Q96" t="s">
        <v>631</v>
      </c>
      <c r="R96" s="2">
        <v>44651</v>
      </c>
      <c r="S96" s="2">
        <v>44651</v>
      </c>
      <c r="T96" t="s">
        <v>909</v>
      </c>
      <c r="U96" s="2"/>
      <c r="V96" s="2"/>
      <c r="AF96" s="2"/>
      <c r="AG96" s="2"/>
    </row>
    <row r="97" spans="1:20" s="95" customFormat="1" x14ac:dyDescent="0.25">
      <c r="A97">
        <v>2022</v>
      </c>
      <c r="B97" s="2">
        <v>44562</v>
      </c>
      <c r="C97" s="2">
        <v>44651</v>
      </c>
      <c r="D97" t="s">
        <v>451</v>
      </c>
      <c r="E97" t="s">
        <v>119</v>
      </c>
      <c r="F97" t="s">
        <v>907</v>
      </c>
      <c r="G97" t="s">
        <v>121</v>
      </c>
      <c r="H97" t="s">
        <v>122</v>
      </c>
      <c r="I97" t="s">
        <v>123</v>
      </c>
      <c r="J97" t="s">
        <v>124</v>
      </c>
      <c r="K97" t="s">
        <v>452</v>
      </c>
      <c r="L97" t="s">
        <v>908</v>
      </c>
      <c r="M97" t="s">
        <v>127</v>
      </c>
      <c r="N97">
        <v>0.19800000000000001</v>
      </c>
      <c r="O97" t="s">
        <v>54</v>
      </c>
      <c r="P97" t="s">
        <v>609</v>
      </c>
      <c r="Q97" t="s">
        <v>130</v>
      </c>
      <c r="R97" s="2">
        <v>44651</v>
      </c>
      <c r="S97" s="2">
        <v>44651</v>
      </c>
      <c r="T97" t="s">
        <v>368</v>
      </c>
    </row>
    <row r="98" spans="1:20" x14ac:dyDescent="0.25">
      <c r="A98">
        <v>2022</v>
      </c>
      <c r="B98" s="2">
        <v>44562</v>
      </c>
      <c r="C98" s="2">
        <v>44651</v>
      </c>
      <c r="D98" t="s">
        <v>109</v>
      </c>
      <c r="E98" t="s">
        <v>110</v>
      </c>
      <c r="F98" t="s">
        <v>90</v>
      </c>
      <c r="G98" t="s">
        <v>111</v>
      </c>
      <c r="H98" t="s">
        <v>112</v>
      </c>
      <c r="I98" t="s">
        <v>113</v>
      </c>
      <c r="J98" t="s">
        <v>62</v>
      </c>
      <c r="K98">
        <v>1849805</v>
      </c>
      <c r="L98" t="s">
        <v>114</v>
      </c>
      <c r="M98" t="s">
        <v>114</v>
      </c>
      <c r="N98" t="s">
        <v>115</v>
      </c>
      <c r="O98" t="s">
        <v>54</v>
      </c>
      <c r="P98" t="s">
        <v>116</v>
      </c>
      <c r="Q98" t="s">
        <v>117</v>
      </c>
      <c r="R98" s="2">
        <v>44651</v>
      </c>
      <c r="S98" s="2">
        <v>44651</v>
      </c>
    </row>
    <row r="99" spans="1:20" x14ac:dyDescent="0.25">
      <c r="A99" s="94">
        <v>2022</v>
      </c>
      <c r="B99" s="74">
        <v>44562</v>
      </c>
      <c r="C99" s="74">
        <v>44651</v>
      </c>
      <c r="D99" s="60" t="s">
        <v>902</v>
      </c>
      <c r="E99" t="s">
        <v>611</v>
      </c>
      <c r="F99" t="s">
        <v>853</v>
      </c>
      <c r="G99" t="s">
        <v>611</v>
      </c>
      <c r="H99" s="67" t="s">
        <v>256</v>
      </c>
      <c r="I99" t="s">
        <v>853</v>
      </c>
      <c r="J99" t="s">
        <v>854</v>
      </c>
      <c r="K99">
        <v>330522</v>
      </c>
      <c r="L99">
        <v>232071</v>
      </c>
      <c r="M99">
        <v>18200</v>
      </c>
      <c r="N99">
        <v>29.6</v>
      </c>
      <c r="O99" t="s">
        <v>54</v>
      </c>
      <c r="P99" s="67" t="s">
        <v>366</v>
      </c>
      <c r="Q99" s="67" t="s">
        <v>318</v>
      </c>
      <c r="R99" s="2">
        <v>44651</v>
      </c>
      <c r="S99" s="2">
        <v>44651</v>
      </c>
      <c r="T99" t="s">
        <v>903</v>
      </c>
    </row>
    <row r="100" spans="1:20" x14ac:dyDescent="0.25">
      <c r="A100" s="94">
        <v>2022</v>
      </c>
      <c r="B100" s="74">
        <v>44562</v>
      </c>
      <c r="C100" s="74">
        <v>44651</v>
      </c>
      <c r="D100" s="60" t="s">
        <v>902</v>
      </c>
      <c r="E100" t="s">
        <v>856</v>
      </c>
      <c r="F100" t="s">
        <v>853</v>
      </c>
      <c r="G100" t="s">
        <v>856</v>
      </c>
      <c r="H100" s="67" t="s">
        <v>256</v>
      </c>
      <c r="I100" t="s">
        <v>853</v>
      </c>
      <c r="J100" t="s">
        <v>854</v>
      </c>
      <c r="K100">
        <v>330522</v>
      </c>
      <c r="L100">
        <v>96400</v>
      </c>
      <c r="M100">
        <v>8100</v>
      </c>
      <c r="N100">
        <v>29.1</v>
      </c>
      <c r="O100" t="s">
        <v>54</v>
      </c>
      <c r="P100" s="67" t="s">
        <v>366</v>
      </c>
      <c r="Q100" s="67" t="s">
        <v>318</v>
      </c>
      <c r="R100" s="2">
        <v>44651</v>
      </c>
      <c r="S100" s="2">
        <v>44651</v>
      </c>
      <c r="T100" t="s">
        <v>904</v>
      </c>
    </row>
    <row r="101" spans="1:20" x14ac:dyDescent="0.25">
      <c r="A101" s="94">
        <v>2022</v>
      </c>
      <c r="B101" s="74">
        <v>44562</v>
      </c>
      <c r="C101" s="74" t="s">
        <v>905</v>
      </c>
      <c r="D101" s="60" t="s">
        <v>902</v>
      </c>
      <c r="E101" s="60" t="s">
        <v>614</v>
      </c>
      <c r="F101" t="s">
        <v>853</v>
      </c>
      <c r="G101" s="60" t="s">
        <v>614</v>
      </c>
      <c r="H101" s="67" t="s">
        <v>256</v>
      </c>
      <c r="I101" t="s">
        <v>853</v>
      </c>
      <c r="J101" t="s">
        <v>854</v>
      </c>
      <c r="K101">
        <v>330522</v>
      </c>
      <c r="L101">
        <v>2051</v>
      </c>
      <c r="M101">
        <v>190</v>
      </c>
      <c r="N101">
        <v>119.3</v>
      </c>
      <c r="O101" t="s">
        <v>54</v>
      </c>
      <c r="P101" s="67" t="s">
        <v>366</v>
      </c>
      <c r="Q101" s="67" t="s">
        <v>318</v>
      </c>
      <c r="R101" s="2">
        <v>44651</v>
      </c>
      <c r="S101" s="2">
        <v>44651</v>
      </c>
      <c r="T101" t="s">
        <v>906</v>
      </c>
    </row>
    <row r="102" spans="1:20" x14ac:dyDescent="0.25">
      <c r="A102">
        <v>2022</v>
      </c>
      <c r="B102" s="2">
        <v>44562</v>
      </c>
      <c r="C102" s="2">
        <v>44651</v>
      </c>
      <c r="D102" t="s">
        <v>56</v>
      </c>
      <c r="E102" t="s">
        <v>57</v>
      </c>
      <c r="F102" t="s">
        <v>58</v>
      </c>
      <c r="G102" t="s">
        <v>59</v>
      </c>
      <c r="H102" t="s">
        <v>60</v>
      </c>
      <c r="I102" t="s">
        <v>61</v>
      </c>
      <c r="J102" t="s">
        <v>62</v>
      </c>
      <c r="K102" s="114" t="s">
        <v>899</v>
      </c>
      <c r="L102" t="s">
        <v>64</v>
      </c>
      <c r="M102" t="s">
        <v>65</v>
      </c>
      <c r="N102" s="114">
        <v>-18.3</v>
      </c>
      <c r="O102" t="s">
        <v>54</v>
      </c>
      <c r="P102" t="s">
        <v>86</v>
      </c>
      <c r="Q102" t="s">
        <v>86</v>
      </c>
      <c r="R102" s="2">
        <v>44651</v>
      </c>
      <c r="S102" s="2">
        <v>44651</v>
      </c>
      <c r="T102" t="s">
        <v>900</v>
      </c>
    </row>
    <row r="103" spans="1:20" x14ac:dyDescent="0.25">
      <c r="A103">
        <v>2022</v>
      </c>
      <c r="B103" s="2">
        <v>44562</v>
      </c>
      <c r="C103" s="2">
        <v>44651</v>
      </c>
      <c r="D103" t="s">
        <v>66</v>
      </c>
      <c r="E103" t="s">
        <v>67</v>
      </c>
      <c r="F103" t="s">
        <v>58</v>
      </c>
      <c r="G103" t="s">
        <v>68</v>
      </c>
      <c r="H103" t="s">
        <v>69</v>
      </c>
      <c r="I103" t="s">
        <v>61</v>
      </c>
      <c r="J103" t="s">
        <v>62</v>
      </c>
      <c r="K103" s="114" t="s">
        <v>901</v>
      </c>
      <c r="L103" t="s">
        <v>71</v>
      </c>
      <c r="M103" t="s">
        <v>65</v>
      </c>
      <c r="N103" s="114">
        <v>-13.7</v>
      </c>
      <c r="O103" t="s">
        <v>54</v>
      </c>
      <c r="P103" t="s">
        <v>86</v>
      </c>
      <c r="Q103" t="s">
        <v>86</v>
      </c>
      <c r="R103" s="2">
        <v>44651</v>
      </c>
      <c r="S103" s="2">
        <v>44651</v>
      </c>
      <c r="T103" t="s">
        <v>900</v>
      </c>
    </row>
    <row r="104" spans="1:20" x14ac:dyDescent="0.25">
      <c r="A104">
        <v>2022</v>
      </c>
      <c r="B104" s="2">
        <v>44562</v>
      </c>
      <c r="C104" s="2">
        <v>44651</v>
      </c>
      <c r="D104" t="s">
        <v>79</v>
      </c>
      <c r="E104" t="s">
        <v>80</v>
      </c>
      <c r="F104" t="s">
        <v>81</v>
      </c>
      <c r="G104" t="s">
        <v>82</v>
      </c>
      <c r="H104" t="s">
        <v>83</v>
      </c>
      <c r="I104" t="s">
        <v>80</v>
      </c>
      <c r="J104" t="s">
        <v>62</v>
      </c>
      <c r="K104" s="115">
        <v>3.04</v>
      </c>
      <c r="L104" t="s">
        <v>85</v>
      </c>
      <c r="M104" t="s">
        <v>65</v>
      </c>
      <c r="N104" s="116">
        <v>3.13</v>
      </c>
      <c r="O104" t="s">
        <v>54</v>
      </c>
      <c r="P104" t="s">
        <v>86</v>
      </c>
      <c r="Q104" t="s">
        <v>86</v>
      </c>
      <c r="R104" s="2">
        <v>44651</v>
      </c>
      <c r="S104" s="2">
        <v>44651</v>
      </c>
      <c r="T104" t="s">
        <v>898</v>
      </c>
    </row>
    <row r="105" spans="1:20" x14ac:dyDescent="0.25">
      <c r="A105">
        <v>2021</v>
      </c>
      <c r="B105" s="2">
        <v>44470</v>
      </c>
      <c r="C105" s="2">
        <v>44561</v>
      </c>
      <c r="D105" s="60" t="s">
        <v>610</v>
      </c>
      <c r="E105" t="s">
        <v>611</v>
      </c>
      <c r="F105" t="s">
        <v>853</v>
      </c>
      <c r="G105" t="s">
        <v>611</v>
      </c>
      <c r="H105" s="67" t="s">
        <v>256</v>
      </c>
      <c r="I105" t="s">
        <v>853</v>
      </c>
      <c r="J105" t="s">
        <v>854</v>
      </c>
      <c r="K105">
        <v>330522</v>
      </c>
      <c r="L105" s="86">
        <v>21151</v>
      </c>
      <c r="M105" s="86">
        <v>17100</v>
      </c>
      <c r="N105" s="94">
        <v>42.5</v>
      </c>
      <c r="O105" t="s">
        <v>54</v>
      </c>
      <c r="P105" s="67" t="s">
        <v>366</v>
      </c>
      <c r="Q105" s="67" t="s">
        <v>318</v>
      </c>
      <c r="R105" s="2">
        <v>44561</v>
      </c>
      <c r="S105" s="2">
        <v>44561</v>
      </c>
      <c r="T105" t="s">
        <v>855</v>
      </c>
    </row>
    <row r="106" spans="1:20" x14ac:dyDescent="0.25">
      <c r="A106">
        <v>2021</v>
      </c>
      <c r="B106" s="2">
        <v>44470</v>
      </c>
      <c r="C106" s="2">
        <v>44561</v>
      </c>
      <c r="D106" s="60" t="s">
        <v>610</v>
      </c>
      <c r="E106" t="s">
        <v>856</v>
      </c>
      <c r="F106" t="s">
        <v>853</v>
      </c>
      <c r="G106" t="s">
        <v>856</v>
      </c>
      <c r="H106" s="67" t="s">
        <v>256</v>
      </c>
      <c r="I106" t="s">
        <v>853</v>
      </c>
      <c r="J106" t="s">
        <v>854</v>
      </c>
      <c r="K106">
        <v>330522</v>
      </c>
      <c r="L106" s="86">
        <v>9020</v>
      </c>
      <c r="M106" s="86">
        <v>6650</v>
      </c>
      <c r="N106" s="94">
        <v>79.3</v>
      </c>
      <c r="O106" t="s">
        <v>54</v>
      </c>
      <c r="P106" s="67" t="s">
        <v>366</v>
      </c>
      <c r="Q106" s="67" t="s">
        <v>318</v>
      </c>
      <c r="R106" s="2">
        <v>44561</v>
      </c>
      <c r="S106" s="2">
        <v>44561</v>
      </c>
      <c r="T106" t="s">
        <v>855</v>
      </c>
    </row>
    <row r="107" spans="1:20" x14ac:dyDescent="0.25">
      <c r="A107">
        <v>2021</v>
      </c>
      <c r="B107" s="2">
        <v>44470</v>
      </c>
      <c r="C107" s="2">
        <v>44561</v>
      </c>
      <c r="D107" s="60" t="s">
        <v>610</v>
      </c>
      <c r="E107" s="60" t="s">
        <v>614</v>
      </c>
      <c r="F107" t="s">
        <v>853</v>
      </c>
      <c r="G107" s="60" t="s">
        <v>614</v>
      </c>
      <c r="H107" s="67" t="s">
        <v>256</v>
      </c>
      <c r="I107" t="s">
        <v>853</v>
      </c>
      <c r="J107" t="s">
        <v>854</v>
      </c>
      <c r="K107">
        <v>330522</v>
      </c>
      <c r="L107" s="86">
        <v>215</v>
      </c>
      <c r="M107" s="86">
        <v>130</v>
      </c>
      <c r="N107" s="69">
        <v>76.900000000000006</v>
      </c>
      <c r="O107" t="s">
        <v>54</v>
      </c>
      <c r="P107" s="67" t="s">
        <v>366</v>
      </c>
      <c r="Q107" s="67" t="s">
        <v>318</v>
      </c>
      <c r="R107" s="2">
        <v>44561</v>
      </c>
      <c r="S107" s="2">
        <v>44561</v>
      </c>
      <c r="T107" t="s">
        <v>855</v>
      </c>
    </row>
    <row r="108" spans="1:20" x14ac:dyDescent="0.25">
      <c r="A108">
        <v>2021</v>
      </c>
      <c r="B108" s="2">
        <v>44470</v>
      </c>
      <c r="C108" s="2">
        <v>44561</v>
      </c>
      <c r="D108" t="s">
        <v>109</v>
      </c>
      <c r="E108" t="s">
        <v>110</v>
      </c>
      <c r="F108" t="s">
        <v>90</v>
      </c>
      <c r="G108" t="s">
        <v>111</v>
      </c>
      <c r="H108" t="s">
        <v>112</v>
      </c>
      <c r="I108" t="s">
        <v>113</v>
      </c>
      <c r="J108" t="s">
        <v>62</v>
      </c>
      <c r="K108">
        <v>1834593</v>
      </c>
      <c r="L108" t="s">
        <v>114</v>
      </c>
      <c r="M108" t="s">
        <v>114</v>
      </c>
      <c r="N108" t="s">
        <v>115</v>
      </c>
      <c r="O108" t="s">
        <v>54</v>
      </c>
      <c r="P108" t="s">
        <v>116</v>
      </c>
      <c r="Q108" t="s">
        <v>117</v>
      </c>
      <c r="R108" s="2">
        <v>44561</v>
      </c>
      <c r="S108" s="2">
        <v>44561</v>
      </c>
    </row>
    <row r="109" spans="1:20" x14ac:dyDescent="0.25">
      <c r="A109">
        <v>2021</v>
      </c>
      <c r="B109" s="2">
        <v>44470</v>
      </c>
      <c r="C109" s="2">
        <v>44561</v>
      </c>
      <c r="D109" t="s">
        <v>56</v>
      </c>
      <c r="E109" t="s">
        <v>57</v>
      </c>
      <c r="F109" t="s">
        <v>58</v>
      </c>
      <c r="G109" t="s">
        <v>59</v>
      </c>
      <c r="H109" t="s">
        <v>60</v>
      </c>
      <c r="I109" t="s">
        <v>61</v>
      </c>
      <c r="J109" t="s">
        <v>62</v>
      </c>
      <c r="K109" s="111" t="s">
        <v>895</v>
      </c>
      <c r="L109" t="s">
        <v>64</v>
      </c>
      <c r="M109" t="s">
        <v>65</v>
      </c>
      <c r="N109" s="111">
        <v>-16.2</v>
      </c>
      <c r="O109" t="s">
        <v>54</v>
      </c>
      <c r="P109" t="s">
        <v>86</v>
      </c>
      <c r="Q109" t="s">
        <v>86</v>
      </c>
      <c r="R109" s="2">
        <v>44561</v>
      </c>
      <c r="S109" s="2">
        <v>44561</v>
      </c>
      <c r="T109" t="s">
        <v>896</v>
      </c>
    </row>
    <row r="110" spans="1:20" x14ac:dyDescent="0.25">
      <c r="A110">
        <v>2021</v>
      </c>
      <c r="B110" s="2">
        <v>44470</v>
      </c>
      <c r="C110" s="2">
        <v>44561</v>
      </c>
      <c r="D110" t="s">
        <v>66</v>
      </c>
      <c r="E110" t="s">
        <v>67</v>
      </c>
      <c r="F110" t="s">
        <v>58</v>
      </c>
      <c r="G110" t="s">
        <v>68</v>
      </c>
      <c r="H110" t="s">
        <v>69</v>
      </c>
      <c r="I110" t="s">
        <v>61</v>
      </c>
      <c r="J110" t="s">
        <v>62</v>
      </c>
      <c r="K110" s="111" t="s">
        <v>897</v>
      </c>
      <c r="L110" t="s">
        <v>71</v>
      </c>
      <c r="M110" t="s">
        <v>65</v>
      </c>
      <c r="N110" s="111">
        <v>-12.1</v>
      </c>
      <c r="O110" t="s">
        <v>54</v>
      </c>
      <c r="P110" t="s">
        <v>86</v>
      </c>
      <c r="Q110" t="s">
        <v>86</v>
      </c>
      <c r="R110" s="2">
        <v>44561</v>
      </c>
      <c r="S110" s="2">
        <v>44561</v>
      </c>
      <c r="T110" t="s">
        <v>896</v>
      </c>
    </row>
    <row r="111" spans="1:20" s="95" customFormat="1" x14ac:dyDescent="0.25">
      <c r="A111">
        <v>2021</v>
      </c>
      <c r="B111" s="2">
        <v>44470</v>
      </c>
      <c r="C111" s="2">
        <v>44561</v>
      </c>
      <c r="D111" t="s">
        <v>79</v>
      </c>
      <c r="E111" t="s">
        <v>80</v>
      </c>
      <c r="F111" t="s">
        <v>81</v>
      </c>
      <c r="G111" t="s">
        <v>82</v>
      </c>
      <c r="H111" t="s">
        <v>83</v>
      </c>
      <c r="I111" t="s">
        <v>80</v>
      </c>
      <c r="J111" t="s">
        <v>62</v>
      </c>
      <c r="K111" s="112">
        <v>3.04</v>
      </c>
      <c r="L111" t="s">
        <v>85</v>
      </c>
      <c r="M111" t="s">
        <v>65</v>
      </c>
      <c r="N111" s="113">
        <v>3.13</v>
      </c>
      <c r="O111" t="s">
        <v>54</v>
      </c>
      <c r="P111" t="s">
        <v>86</v>
      </c>
      <c r="Q111" t="s">
        <v>86</v>
      </c>
      <c r="R111" s="2">
        <v>44561</v>
      </c>
      <c r="S111" s="2">
        <v>44561</v>
      </c>
      <c r="T111" t="s">
        <v>898</v>
      </c>
    </row>
    <row r="112" spans="1:20" s="95" customFormat="1" x14ac:dyDescent="0.25">
      <c r="A112">
        <v>2021</v>
      </c>
      <c r="B112" s="2">
        <v>44470</v>
      </c>
      <c r="C112" s="2">
        <v>44561</v>
      </c>
      <c r="D112" t="s">
        <v>881</v>
      </c>
      <c r="E112" t="s">
        <v>882</v>
      </c>
      <c r="F112" t="s">
        <v>883</v>
      </c>
      <c r="G112" t="s">
        <v>884</v>
      </c>
      <c r="H112" t="s">
        <v>885</v>
      </c>
      <c r="I112" t="s">
        <v>886</v>
      </c>
      <c r="J112" t="s">
        <v>62</v>
      </c>
      <c r="K112">
        <v>0</v>
      </c>
      <c r="L112" t="s">
        <v>273</v>
      </c>
      <c r="M112">
        <v>0</v>
      </c>
      <c r="N112" s="110">
        <v>5767</v>
      </c>
      <c r="O112" t="s">
        <v>55</v>
      </c>
      <c r="P112" t="s">
        <v>887</v>
      </c>
      <c r="Q112" t="s">
        <v>887</v>
      </c>
      <c r="R112" s="2">
        <v>44571</v>
      </c>
      <c r="S112" s="2">
        <v>44571</v>
      </c>
      <c r="T112" t="s">
        <v>888</v>
      </c>
    </row>
    <row r="113" spans="1:20" s="95" customFormat="1" x14ac:dyDescent="0.25">
      <c r="A113">
        <v>2021</v>
      </c>
      <c r="B113" s="2">
        <v>44470</v>
      </c>
      <c r="C113" s="2">
        <v>44561</v>
      </c>
      <c r="D113" t="s">
        <v>889</v>
      </c>
      <c r="E113" t="s">
        <v>890</v>
      </c>
      <c r="F113" t="s">
        <v>891</v>
      </c>
      <c r="G113" t="s">
        <v>892</v>
      </c>
      <c r="H113" t="s">
        <v>893</v>
      </c>
      <c r="I113" t="s">
        <v>624</v>
      </c>
      <c r="J113" t="s">
        <v>62</v>
      </c>
      <c r="K113">
        <v>0</v>
      </c>
      <c r="L113">
        <v>3782</v>
      </c>
      <c r="M113">
        <v>0</v>
      </c>
      <c r="N113" s="110">
        <v>1878</v>
      </c>
      <c r="O113" t="s">
        <v>54</v>
      </c>
      <c r="P113" t="s">
        <v>894</v>
      </c>
      <c r="Q113" t="s">
        <v>894</v>
      </c>
      <c r="R113" s="2">
        <v>44571</v>
      </c>
      <c r="S113" s="2">
        <v>44571</v>
      </c>
      <c r="T113"/>
    </row>
    <row r="114" spans="1:20" s="95" customFormat="1" x14ac:dyDescent="0.25">
      <c r="A114">
        <v>2021</v>
      </c>
      <c r="B114" s="2">
        <v>44470</v>
      </c>
      <c r="C114" s="2">
        <v>44561</v>
      </c>
      <c r="D114" t="s">
        <v>569</v>
      </c>
      <c r="E114" t="s">
        <v>570</v>
      </c>
      <c r="F114" t="s">
        <v>100</v>
      </c>
      <c r="G114" t="s">
        <v>571</v>
      </c>
      <c r="H114" t="s">
        <v>102</v>
      </c>
      <c r="I114" t="s">
        <v>103</v>
      </c>
      <c r="J114" t="s">
        <v>62</v>
      </c>
      <c r="K114" t="s">
        <v>572</v>
      </c>
      <c r="L114" s="109" t="s">
        <v>803</v>
      </c>
      <c r="M114" s="109" t="s">
        <v>803</v>
      </c>
      <c r="N114" s="109" t="s">
        <v>880</v>
      </c>
      <c r="O114" s="80" t="s">
        <v>54</v>
      </c>
      <c r="P114" s="80" t="s">
        <v>805</v>
      </c>
      <c r="Q114" t="s">
        <v>576</v>
      </c>
      <c r="R114" s="2">
        <v>44571</v>
      </c>
      <c r="S114" s="2">
        <v>44561</v>
      </c>
      <c r="T114"/>
    </row>
    <row r="115" spans="1:20" s="95" customFormat="1" x14ac:dyDescent="0.25">
      <c r="A115">
        <v>2021</v>
      </c>
      <c r="B115" s="2">
        <v>44470</v>
      </c>
      <c r="C115" s="2">
        <v>44561</v>
      </c>
      <c r="D115" t="s">
        <v>141</v>
      </c>
      <c r="E115" t="s">
        <v>759</v>
      </c>
      <c r="F115" t="s">
        <v>858</v>
      </c>
      <c r="G115" t="s">
        <v>760</v>
      </c>
      <c r="H115" t="s">
        <v>761</v>
      </c>
      <c r="I115" t="s">
        <v>145</v>
      </c>
      <c r="J115" t="s">
        <v>62</v>
      </c>
      <c r="K115" t="s">
        <v>859</v>
      </c>
      <c r="L115" t="s">
        <v>763</v>
      </c>
      <c r="M115" t="s">
        <v>764</v>
      </c>
      <c r="N115" t="s">
        <v>860</v>
      </c>
      <c r="O115" t="s">
        <v>54</v>
      </c>
      <c r="P115" t="s">
        <v>150</v>
      </c>
      <c r="Q115" t="s">
        <v>151</v>
      </c>
      <c r="R115" s="2">
        <v>44561</v>
      </c>
      <c r="S115" s="2">
        <v>44561</v>
      </c>
      <c r="T115"/>
    </row>
    <row r="116" spans="1:20" s="95" customFormat="1" x14ac:dyDescent="0.25">
      <c r="A116">
        <v>2021</v>
      </c>
      <c r="B116" s="2">
        <v>44470</v>
      </c>
      <c r="C116" s="2">
        <v>44561</v>
      </c>
      <c r="D116" t="s">
        <v>159</v>
      </c>
      <c r="E116" t="s">
        <v>770</v>
      </c>
      <c r="F116" t="s">
        <v>858</v>
      </c>
      <c r="G116" t="s">
        <v>771</v>
      </c>
      <c r="H116" t="s">
        <v>772</v>
      </c>
      <c r="I116" t="s">
        <v>145</v>
      </c>
      <c r="J116" t="s">
        <v>62</v>
      </c>
      <c r="K116" t="s">
        <v>861</v>
      </c>
      <c r="L116" t="s">
        <v>862</v>
      </c>
      <c r="M116" t="s">
        <v>764</v>
      </c>
      <c r="N116" t="s">
        <v>863</v>
      </c>
      <c r="O116" t="s">
        <v>54</v>
      </c>
      <c r="P116" t="s">
        <v>150</v>
      </c>
      <c r="Q116" t="s">
        <v>151</v>
      </c>
      <c r="R116" s="2">
        <v>44561</v>
      </c>
      <c r="S116" s="2">
        <v>44561</v>
      </c>
      <c r="T116"/>
    </row>
    <row r="117" spans="1:20" x14ac:dyDescent="0.25">
      <c r="A117">
        <v>2021</v>
      </c>
      <c r="B117" s="2">
        <v>44470</v>
      </c>
      <c r="C117" s="2">
        <v>44561</v>
      </c>
      <c r="D117" t="s">
        <v>167</v>
      </c>
      <c r="E117" t="s">
        <v>775</v>
      </c>
      <c r="F117" t="s">
        <v>858</v>
      </c>
      <c r="G117" t="s">
        <v>776</v>
      </c>
      <c r="H117" t="s">
        <v>864</v>
      </c>
      <c r="I117" t="s">
        <v>145</v>
      </c>
      <c r="J117" t="s">
        <v>62</v>
      </c>
      <c r="K117" t="s">
        <v>865</v>
      </c>
      <c r="L117" t="s">
        <v>866</v>
      </c>
      <c r="M117" t="s">
        <v>764</v>
      </c>
      <c r="N117" t="s">
        <v>867</v>
      </c>
      <c r="O117" t="s">
        <v>54</v>
      </c>
      <c r="P117" t="s">
        <v>150</v>
      </c>
      <c r="Q117" t="s">
        <v>151</v>
      </c>
      <c r="R117" s="2">
        <v>44561</v>
      </c>
      <c r="S117" s="2">
        <v>44561</v>
      </c>
    </row>
    <row r="118" spans="1:20" x14ac:dyDescent="0.25">
      <c r="A118">
        <v>2021</v>
      </c>
      <c r="B118" s="2">
        <v>44470</v>
      </c>
      <c r="C118" s="2">
        <v>44561</v>
      </c>
      <c r="D118" t="s">
        <v>190</v>
      </c>
      <c r="E118" t="s">
        <v>191</v>
      </c>
      <c r="F118" t="s">
        <v>90</v>
      </c>
      <c r="G118" t="s">
        <v>192</v>
      </c>
      <c r="H118" t="s">
        <v>193</v>
      </c>
      <c r="I118" t="s">
        <v>121</v>
      </c>
      <c r="J118" t="s">
        <v>62</v>
      </c>
      <c r="K118" t="s">
        <v>868</v>
      </c>
      <c r="L118" t="s">
        <v>869</v>
      </c>
      <c r="M118" t="s">
        <v>764</v>
      </c>
      <c r="N118" t="s">
        <v>870</v>
      </c>
      <c r="O118" t="s">
        <v>54</v>
      </c>
      <c r="P118" t="s">
        <v>197</v>
      </c>
      <c r="Q118" t="s">
        <v>151</v>
      </c>
      <c r="R118" s="2">
        <v>44561</v>
      </c>
      <c r="S118" s="2">
        <v>44561</v>
      </c>
    </row>
    <row r="119" spans="1:20" s="95" customFormat="1" x14ac:dyDescent="0.25">
      <c r="A119">
        <v>2021</v>
      </c>
      <c r="B119" s="2">
        <v>44470</v>
      </c>
      <c r="C119" s="2">
        <v>44561</v>
      </c>
      <c r="D119" t="s">
        <v>198</v>
      </c>
      <c r="E119" t="s">
        <v>199</v>
      </c>
      <c r="F119" t="s">
        <v>90</v>
      </c>
      <c r="G119" t="s">
        <v>200</v>
      </c>
      <c r="H119" t="s">
        <v>201</v>
      </c>
      <c r="I119" t="s">
        <v>121</v>
      </c>
      <c r="J119" t="s">
        <v>62</v>
      </c>
      <c r="K119" t="s">
        <v>871</v>
      </c>
      <c r="L119" t="s">
        <v>872</v>
      </c>
      <c r="M119" t="s">
        <v>764</v>
      </c>
      <c r="N119" t="s">
        <v>873</v>
      </c>
      <c r="O119" t="s">
        <v>54</v>
      </c>
      <c r="P119" t="s">
        <v>197</v>
      </c>
      <c r="Q119" t="s">
        <v>151</v>
      </c>
      <c r="R119" s="2">
        <v>44561</v>
      </c>
      <c r="S119" s="2">
        <v>44561</v>
      </c>
      <c r="T119"/>
    </row>
    <row r="120" spans="1:20" s="95" customFormat="1" x14ac:dyDescent="0.25">
      <c r="A120">
        <v>2021</v>
      </c>
      <c r="B120" s="2">
        <v>44470</v>
      </c>
      <c r="C120" s="2">
        <v>44561</v>
      </c>
      <c r="D120" t="s">
        <v>219</v>
      </c>
      <c r="E120" t="s">
        <v>220</v>
      </c>
      <c r="F120" t="s">
        <v>90</v>
      </c>
      <c r="G120" t="s">
        <v>221</v>
      </c>
      <c r="H120" t="s">
        <v>688</v>
      </c>
      <c r="I120" t="s">
        <v>121</v>
      </c>
      <c r="J120" t="s">
        <v>62</v>
      </c>
      <c r="K120" t="s">
        <v>874</v>
      </c>
      <c r="L120" t="s">
        <v>787</v>
      </c>
      <c r="M120" t="s">
        <v>764</v>
      </c>
      <c r="N120" t="s">
        <v>875</v>
      </c>
      <c r="O120" t="s">
        <v>54</v>
      </c>
      <c r="P120" t="s">
        <v>197</v>
      </c>
      <c r="Q120" t="s">
        <v>151</v>
      </c>
      <c r="R120" s="2">
        <v>44561</v>
      </c>
      <c r="S120" s="2">
        <v>44561</v>
      </c>
      <c r="T120"/>
    </row>
    <row r="121" spans="1:20" s="95" customFormat="1" x14ac:dyDescent="0.25">
      <c r="A121">
        <v>2021</v>
      </c>
      <c r="B121" s="2">
        <v>44470</v>
      </c>
      <c r="C121" s="2">
        <v>44561</v>
      </c>
      <c r="D121" t="s">
        <v>789</v>
      </c>
      <c r="E121" t="s">
        <v>226</v>
      </c>
      <c r="F121" t="s">
        <v>90</v>
      </c>
      <c r="G121" t="s">
        <v>227</v>
      </c>
      <c r="H121" t="s">
        <v>790</v>
      </c>
      <c r="I121" t="s">
        <v>121</v>
      </c>
      <c r="J121" t="s">
        <v>62</v>
      </c>
      <c r="K121" t="s">
        <v>876</v>
      </c>
      <c r="L121" t="s">
        <v>843</v>
      </c>
      <c r="M121" t="s">
        <v>764</v>
      </c>
      <c r="N121" t="s">
        <v>877</v>
      </c>
      <c r="O121" t="s">
        <v>54</v>
      </c>
      <c r="P121" t="s">
        <v>197</v>
      </c>
      <c r="Q121" t="s">
        <v>151</v>
      </c>
      <c r="R121" s="2">
        <v>44561</v>
      </c>
      <c r="S121" s="2">
        <v>44561</v>
      </c>
      <c r="T121"/>
    </row>
    <row r="122" spans="1:20" x14ac:dyDescent="0.25">
      <c r="A122">
        <v>2021</v>
      </c>
      <c r="B122" s="2">
        <v>44470</v>
      </c>
      <c r="C122" s="2">
        <v>44561</v>
      </c>
      <c r="D122" t="s">
        <v>794</v>
      </c>
      <c r="E122" t="s">
        <v>233</v>
      </c>
      <c r="F122" t="s">
        <v>90</v>
      </c>
      <c r="G122" t="s">
        <v>234</v>
      </c>
      <c r="H122" t="s">
        <v>795</v>
      </c>
      <c r="I122" t="s">
        <v>121</v>
      </c>
      <c r="J122" t="s">
        <v>62</v>
      </c>
      <c r="K122" t="s">
        <v>817</v>
      </c>
      <c r="L122" t="s">
        <v>818</v>
      </c>
      <c r="M122" t="s">
        <v>764</v>
      </c>
      <c r="N122" t="s">
        <v>878</v>
      </c>
      <c r="O122" t="s">
        <v>54</v>
      </c>
      <c r="P122" t="s">
        <v>197</v>
      </c>
      <c r="Q122" t="s">
        <v>151</v>
      </c>
      <c r="R122" s="2">
        <v>44561</v>
      </c>
      <c r="S122" s="2">
        <v>44561</v>
      </c>
    </row>
    <row r="123" spans="1:20" s="95" customFormat="1" x14ac:dyDescent="0.25">
      <c r="A123">
        <v>2021</v>
      </c>
      <c r="B123" s="2">
        <v>44470</v>
      </c>
      <c r="C123" s="2">
        <v>44561</v>
      </c>
      <c r="D123" t="s">
        <v>239</v>
      </c>
      <c r="E123" t="s">
        <v>240</v>
      </c>
      <c r="F123" t="s">
        <v>90</v>
      </c>
      <c r="G123" t="s">
        <v>241</v>
      </c>
      <c r="H123" t="s">
        <v>242</v>
      </c>
      <c r="I123" t="s">
        <v>121</v>
      </c>
      <c r="J123" t="s">
        <v>62</v>
      </c>
      <c r="K123" t="s">
        <v>799</v>
      </c>
      <c r="L123">
        <v>0</v>
      </c>
      <c r="M123" t="s">
        <v>764</v>
      </c>
      <c r="N123" t="s">
        <v>879</v>
      </c>
      <c r="O123" t="s">
        <v>54</v>
      </c>
      <c r="P123" t="s">
        <v>197</v>
      </c>
      <c r="Q123" t="s">
        <v>151</v>
      </c>
      <c r="R123" s="2">
        <v>44561</v>
      </c>
      <c r="S123" s="2">
        <v>44561</v>
      </c>
      <c r="T123"/>
    </row>
    <row r="124" spans="1:20" x14ac:dyDescent="0.25">
      <c r="A124">
        <v>2021</v>
      </c>
      <c r="B124" s="2">
        <v>44470</v>
      </c>
      <c r="C124" s="2">
        <v>44561</v>
      </c>
      <c r="D124" t="s">
        <v>246</v>
      </c>
      <c r="E124" t="s">
        <v>247</v>
      </c>
      <c r="F124" t="s">
        <v>90</v>
      </c>
      <c r="G124" t="s">
        <v>248</v>
      </c>
      <c r="H124" t="s">
        <v>249</v>
      </c>
      <c r="I124" t="s">
        <v>121</v>
      </c>
      <c r="J124" t="s">
        <v>62</v>
      </c>
      <c r="K124" t="s">
        <v>817</v>
      </c>
      <c r="L124">
        <v>0</v>
      </c>
      <c r="M124" t="s">
        <v>764</v>
      </c>
      <c r="N124" t="s">
        <v>802</v>
      </c>
      <c r="O124" t="s">
        <v>54</v>
      </c>
      <c r="P124" t="s">
        <v>197</v>
      </c>
      <c r="Q124" t="s">
        <v>151</v>
      </c>
      <c r="R124" s="2">
        <v>44561</v>
      </c>
      <c r="S124" s="2">
        <v>44561</v>
      </c>
    </row>
    <row r="125" spans="1:20" x14ac:dyDescent="0.25">
      <c r="A125">
        <v>2021</v>
      </c>
      <c r="B125" s="2">
        <v>44470</v>
      </c>
      <c r="C125" s="2">
        <v>44561</v>
      </c>
      <c r="D125" t="s">
        <v>88</v>
      </c>
      <c r="E125" t="s">
        <v>89</v>
      </c>
      <c r="F125" t="s">
        <v>90</v>
      </c>
      <c r="G125" t="s">
        <v>91</v>
      </c>
      <c r="H125" t="s">
        <v>92</v>
      </c>
      <c r="I125" t="s">
        <v>93</v>
      </c>
      <c r="J125" t="s">
        <v>94</v>
      </c>
      <c r="K125">
        <v>0</v>
      </c>
      <c r="L125" t="s">
        <v>757</v>
      </c>
      <c r="M125" t="s">
        <v>515</v>
      </c>
      <c r="N125">
        <f>34070/52000</f>
        <v>0.65519230769230774</v>
      </c>
      <c r="O125" t="s">
        <v>54</v>
      </c>
      <c r="P125" t="s">
        <v>631</v>
      </c>
      <c r="Q125" t="s">
        <v>631</v>
      </c>
      <c r="R125" s="2">
        <v>44561</v>
      </c>
      <c r="S125" s="2">
        <v>44561</v>
      </c>
    </row>
    <row r="126" spans="1:20" x14ac:dyDescent="0.25">
      <c r="A126">
        <v>2021</v>
      </c>
      <c r="B126" s="2">
        <v>44470</v>
      </c>
      <c r="C126" s="2">
        <v>44561</v>
      </c>
      <c r="D126" t="s">
        <v>451</v>
      </c>
      <c r="E126" t="s">
        <v>119</v>
      </c>
      <c r="F126" t="s">
        <v>607</v>
      </c>
      <c r="G126" t="s">
        <v>121</v>
      </c>
      <c r="H126" t="s">
        <v>122</v>
      </c>
      <c r="I126" t="s">
        <v>123</v>
      </c>
      <c r="J126" t="s">
        <v>124</v>
      </c>
      <c r="K126" t="s">
        <v>452</v>
      </c>
      <c r="L126" t="s">
        <v>758</v>
      </c>
      <c r="M126" t="s">
        <v>127</v>
      </c>
      <c r="N126">
        <v>0.9</v>
      </c>
      <c r="O126" t="s">
        <v>54</v>
      </c>
      <c r="P126" t="s">
        <v>609</v>
      </c>
      <c r="Q126" t="s">
        <v>130</v>
      </c>
      <c r="R126" s="2">
        <v>44561</v>
      </c>
      <c r="S126" s="2">
        <v>44561</v>
      </c>
    </row>
    <row r="127" spans="1:20" x14ac:dyDescent="0.25">
      <c r="A127">
        <v>2021</v>
      </c>
      <c r="B127" s="2">
        <v>44378</v>
      </c>
      <c r="C127" s="2">
        <v>44469</v>
      </c>
      <c r="D127" t="s">
        <v>881</v>
      </c>
      <c r="E127" t="s">
        <v>882</v>
      </c>
      <c r="F127" t="s">
        <v>883</v>
      </c>
      <c r="G127" t="s">
        <v>884</v>
      </c>
      <c r="H127" t="s">
        <v>885</v>
      </c>
      <c r="I127" t="s">
        <v>886</v>
      </c>
      <c r="J127" t="s">
        <v>62</v>
      </c>
      <c r="K127">
        <v>0</v>
      </c>
      <c r="L127" t="s">
        <v>273</v>
      </c>
      <c r="M127">
        <v>0</v>
      </c>
      <c r="N127" s="110">
        <v>3419</v>
      </c>
      <c r="O127" t="s">
        <v>55</v>
      </c>
      <c r="P127" t="s">
        <v>887</v>
      </c>
      <c r="Q127" t="s">
        <v>887</v>
      </c>
      <c r="R127" s="2">
        <v>44469</v>
      </c>
      <c r="S127" s="2">
        <v>44469</v>
      </c>
      <c r="T127" t="s">
        <v>888</v>
      </c>
    </row>
    <row r="128" spans="1:20" x14ac:dyDescent="0.25">
      <c r="A128">
        <v>2021</v>
      </c>
      <c r="B128" s="2">
        <v>44378</v>
      </c>
      <c r="C128" s="2">
        <v>44469</v>
      </c>
      <c r="D128" t="s">
        <v>889</v>
      </c>
      <c r="E128" t="s">
        <v>890</v>
      </c>
      <c r="F128" t="s">
        <v>891</v>
      </c>
      <c r="G128" t="s">
        <v>892</v>
      </c>
      <c r="H128" t="s">
        <v>893</v>
      </c>
      <c r="I128" t="s">
        <v>624</v>
      </c>
      <c r="J128" t="s">
        <v>62</v>
      </c>
      <c r="K128">
        <v>0</v>
      </c>
      <c r="L128">
        <v>3780</v>
      </c>
      <c r="M128">
        <v>0</v>
      </c>
      <c r="N128" s="110">
        <v>2472</v>
      </c>
      <c r="O128" t="s">
        <v>54</v>
      </c>
      <c r="P128" t="s">
        <v>894</v>
      </c>
      <c r="Q128" t="s">
        <v>894</v>
      </c>
      <c r="R128" s="2">
        <v>44469</v>
      </c>
      <c r="S128" s="2">
        <v>44469</v>
      </c>
    </row>
    <row r="129" spans="1:20" x14ac:dyDescent="0.25">
      <c r="A129">
        <v>2021</v>
      </c>
      <c r="B129" s="2">
        <v>44378</v>
      </c>
      <c r="C129" s="2">
        <v>44469</v>
      </c>
      <c r="D129" s="60" t="s">
        <v>610</v>
      </c>
      <c r="E129" t="s">
        <v>611</v>
      </c>
      <c r="F129" t="s">
        <v>853</v>
      </c>
      <c r="G129" t="s">
        <v>611</v>
      </c>
      <c r="H129" s="67" t="s">
        <v>256</v>
      </c>
      <c r="I129" t="s">
        <v>853</v>
      </c>
      <c r="J129" t="s">
        <v>854</v>
      </c>
      <c r="K129">
        <v>330522</v>
      </c>
      <c r="L129" s="86">
        <v>21151</v>
      </c>
      <c r="M129" s="86">
        <v>21311</v>
      </c>
      <c r="N129" s="94">
        <v>24.7</v>
      </c>
      <c r="O129" t="s">
        <v>54</v>
      </c>
      <c r="P129" s="67" t="s">
        <v>366</v>
      </c>
      <c r="Q129" s="67" t="s">
        <v>318</v>
      </c>
      <c r="R129" s="2">
        <v>44469</v>
      </c>
      <c r="S129" s="2">
        <v>44469</v>
      </c>
      <c r="T129" t="s">
        <v>855</v>
      </c>
    </row>
    <row r="130" spans="1:20" x14ac:dyDescent="0.25">
      <c r="A130">
        <v>2021</v>
      </c>
      <c r="B130" s="2">
        <v>44378</v>
      </c>
      <c r="C130" s="2">
        <v>44469</v>
      </c>
      <c r="D130" s="60" t="s">
        <v>610</v>
      </c>
      <c r="E130" t="s">
        <v>856</v>
      </c>
      <c r="F130" t="s">
        <v>853</v>
      </c>
      <c r="G130" t="s">
        <v>856</v>
      </c>
      <c r="H130" s="67" t="s">
        <v>256</v>
      </c>
      <c r="I130" t="s">
        <v>853</v>
      </c>
      <c r="J130" t="s">
        <v>854</v>
      </c>
      <c r="K130">
        <v>330522</v>
      </c>
      <c r="L130" s="86">
        <v>9020</v>
      </c>
      <c r="M130" s="86">
        <v>9117</v>
      </c>
      <c r="N130" s="94">
        <v>24.5</v>
      </c>
      <c r="O130" t="s">
        <v>54</v>
      </c>
      <c r="P130" s="67" t="s">
        <v>366</v>
      </c>
      <c r="Q130" s="67" t="s">
        <v>318</v>
      </c>
      <c r="R130" s="2">
        <v>44469</v>
      </c>
      <c r="S130" s="2">
        <v>44469</v>
      </c>
      <c r="T130" t="s">
        <v>855</v>
      </c>
    </row>
    <row r="131" spans="1:20" x14ac:dyDescent="0.25">
      <c r="A131">
        <v>2021</v>
      </c>
      <c r="B131" s="2">
        <v>44378</v>
      </c>
      <c r="C131" s="2">
        <v>44469</v>
      </c>
      <c r="D131" s="60" t="s">
        <v>610</v>
      </c>
      <c r="E131" s="60" t="s">
        <v>614</v>
      </c>
      <c r="F131" t="s">
        <v>853</v>
      </c>
      <c r="G131" s="60" t="s">
        <v>614</v>
      </c>
      <c r="H131" s="67" t="s">
        <v>256</v>
      </c>
      <c r="I131" t="s">
        <v>853</v>
      </c>
      <c r="J131" t="s">
        <v>854</v>
      </c>
      <c r="K131">
        <v>330522</v>
      </c>
      <c r="L131" s="86">
        <v>215</v>
      </c>
      <c r="M131" s="86">
        <v>745</v>
      </c>
      <c r="N131" s="69">
        <v>94.6</v>
      </c>
      <c r="O131" t="s">
        <v>54</v>
      </c>
      <c r="P131" s="67" t="s">
        <v>366</v>
      </c>
      <c r="Q131" s="67" t="s">
        <v>318</v>
      </c>
      <c r="R131" s="2">
        <v>44469</v>
      </c>
      <c r="S131" s="2">
        <v>44469</v>
      </c>
      <c r="T131" t="s">
        <v>855</v>
      </c>
    </row>
    <row r="132" spans="1:20" x14ac:dyDescent="0.25">
      <c r="A132">
        <v>2021</v>
      </c>
      <c r="B132" s="2">
        <v>44378</v>
      </c>
      <c r="C132" s="2">
        <v>44469</v>
      </c>
      <c r="D132" t="s">
        <v>56</v>
      </c>
      <c r="E132" t="s">
        <v>57</v>
      </c>
      <c r="F132" t="s">
        <v>58</v>
      </c>
      <c r="G132" t="s">
        <v>59</v>
      </c>
      <c r="H132" t="s">
        <v>60</v>
      </c>
      <c r="I132" t="s">
        <v>61</v>
      </c>
      <c r="J132" t="s">
        <v>62</v>
      </c>
      <c r="K132" t="s">
        <v>850</v>
      </c>
      <c r="L132" t="s">
        <v>64</v>
      </c>
      <c r="M132" t="s">
        <v>65</v>
      </c>
      <c r="N132" s="82">
        <v>-8.9</v>
      </c>
      <c r="O132" t="s">
        <v>54</v>
      </c>
      <c r="P132" t="s">
        <v>86</v>
      </c>
      <c r="Q132" t="s">
        <v>86</v>
      </c>
      <c r="R132" s="2">
        <v>44469</v>
      </c>
      <c r="S132" s="2">
        <v>44469</v>
      </c>
      <c r="T132" t="s">
        <v>822</v>
      </c>
    </row>
    <row r="133" spans="1:20" x14ac:dyDescent="0.25">
      <c r="A133">
        <v>2021</v>
      </c>
      <c r="B133" s="2">
        <v>44378</v>
      </c>
      <c r="C133" s="2">
        <v>44469</v>
      </c>
      <c r="D133" t="s">
        <v>66</v>
      </c>
      <c r="E133" t="s">
        <v>67</v>
      </c>
      <c r="F133" t="s">
        <v>58</v>
      </c>
      <c r="G133" t="s">
        <v>68</v>
      </c>
      <c r="H133" t="s">
        <v>69</v>
      </c>
      <c r="I133" t="s">
        <v>61</v>
      </c>
      <c r="J133" t="s">
        <v>62</v>
      </c>
      <c r="K133" t="s">
        <v>851</v>
      </c>
      <c r="L133" t="s">
        <v>71</v>
      </c>
      <c r="M133" t="s">
        <v>65</v>
      </c>
      <c r="N133" s="82">
        <v>-5.7</v>
      </c>
      <c r="O133" t="s">
        <v>54</v>
      </c>
      <c r="P133" t="s">
        <v>86</v>
      </c>
      <c r="Q133" t="s">
        <v>86</v>
      </c>
      <c r="R133" s="2">
        <v>44469</v>
      </c>
      <c r="S133" s="2">
        <v>44469</v>
      </c>
      <c r="T133" t="s">
        <v>822</v>
      </c>
    </row>
    <row r="134" spans="1:20" x14ac:dyDescent="0.25">
      <c r="A134">
        <v>2021</v>
      </c>
      <c r="B134" s="2">
        <v>44378</v>
      </c>
      <c r="C134" s="2">
        <v>44469</v>
      </c>
      <c r="D134" t="s">
        <v>79</v>
      </c>
      <c r="E134" t="s">
        <v>80</v>
      </c>
      <c r="F134" t="s">
        <v>81</v>
      </c>
      <c r="G134" t="s">
        <v>82</v>
      </c>
      <c r="H134" t="s">
        <v>83</v>
      </c>
      <c r="I134" t="s">
        <v>80</v>
      </c>
      <c r="J134" t="s">
        <v>62</v>
      </c>
      <c r="K134" t="s">
        <v>824</v>
      </c>
      <c r="L134" t="s">
        <v>85</v>
      </c>
      <c r="M134" t="s">
        <v>65</v>
      </c>
      <c r="N134" s="96" t="s">
        <v>852</v>
      </c>
      <c r="O134" t="s">
        <v>54</v>
      </c>
      <c r="P134" t="s">
        <v>86</v>
      </c>
      <c r="Q134" t="s">
        <v>86</v>
      </c>
      <c r="R134" s="2">
        <v>44469</v>
      </c>
      <c r="S134" s="2">
        <v>44469</v>
      </c>
    </row>
    <row r="135" spans="1:20" x14ac:dyDescent="0.25">
      <c r="A135">
        <v>2021</v>
      </c>
      <c r="B135" s="2">
        <v>44378</v>
      </c>
      <c r="C135" s="2">
        <v>44469</v>
      </c>
      <c r="D135" t="s">
        <v>569</v>
      </c>
      <c r="E135" t="s">
        <v>570</v>
      </c>
      <c r="F135" t="s">
        <v>100</v>
      </c>
      <c r="G135" t="s">
        <v>571</v>
      </c>
      <c r="H135" t="s">
        <v>102</v>
      </c>
      <c r="I135" t="s">
        <v>103</v>
      </c>
      <c r="J135" t="s">
        <v>62</v>
      </c>
      <c r="K135" t="s">
        <v>572</v>
      </c>
      <c r="L135" s="109" t="s">
        <v>803</v>
      </c>
      <c r="M135" s="109" t="s">
        <v>803</v>
      </c>
      <c r="N135" s="109" t="s">
        <v>849</v>
      </c>
      <c r="O135" s="80" t="s">
        <v>54</v>
      </c>
      <c r="P135" s="80" t="s">
        <v>805</v>
      </c>
      <c r="Q135" t="s">
        <v>576</v>
      </c>
      <c r="R135" s="2">
        <v>44480</v>
      </c>
      <c r="S135" s="2">
        <v>44469</v>
      </c>
    </row>
    <row r="136" spans="1:20" x14ac:dyDescent="0.25">
      <c r="A136">
        <v>2021</v>
      </c>
      <c r="B136" s="2">
        <v>44378</v>
      </c>
      <c r="C136" s="2">
        <v>44469</v>
      </c>
      <c r="D136" t="s">
        <v>141</v>
      </c>
      <c r="E136" t="s">
        <v>759</v>
      </c>
      <c r="F136" t="s">
        <v>100</v>
      </c>
      <c r="G136" t="s">
        <v>760</v>
      </c>
      <c r="H136" t="s">
        <v>761</v>
      </c>
      <c r="I136" t="s">
        <v>145</v>
      </c>
      <c r="J136" t="s">
        <v>62</v>
      </c>
      <c r="K136" t="s">
        <v>826</v>
      </c>
      <c r="L136" t="s">
        <v>827</v>
      </c>
      <c r="M136" t="s">
        <v>764</v>
      </c>
      <c r="N136">
        <v>4.99</v>
      </c>
      <c r="O136" t="s">
        <v>54</v>
      </c>
      <c r="P136" t="s">
        <v>150</v>
      </c>
      <c r="Q136" t="s">
        <v>151</v>
      </c>
      <c r="R136" s="2">
        <v>44469</v>
      </c>
      <c r="S136" s="2">
        <v>44469</v>
      </c>
    </row>
    <row r="137" spans="1:20" x14ac:dyDescent="0.25">
      <c r="A137">
        <v>2021</v>
      </c>
      <c r="B137" s="2">
        <v>44378</v>
      </c>
      <c r="C137" s="2">
        <v>44469</v>
      </c>
      <c r="D137" t="s">
        <v>152</v>
      </c>
      <c r="E137" t="s">
        <v>765</v>
      </c>
      <c r="F137" t="s">
        <v>100</v>
      </c>
      <c r="G137" t="s">
        <v>766</v>
      </c>
      <c r="H137" t="s">
        <v>767</v>
      </c>
      <c r="I137" t="s">
        <v>145</v>
      </c>
      <c r="J137" t="s">
        <v>62</v>
      </c>
      <c r="K137" t="s">
        <v>828</v>
      </c>
      <c r="L137" t="s">
        <v>829</v>
      </c>
      <c r="M137" t="s">
        <v>764</v>
      </c>
      <c r="N137">
        <v>0.5</v>
      </c>
      <c r="O137" t="s">
        <v>54</v>
      </c>
      <c r="P137" t="s">
        <v>150</v>
      </c>
      <c r="Q137" t="s">
        <v>151</v>
      </c>
      <c r="R137" s="2">
        <v>44469</v>
      </c>
      <c r="S137" s="2">
        <v>44469</v>
      </c>
    </row>
    <row r="138" spans="1:20" x14ac:dyDescent="0.25">
      <c r="A138">
        <v>2021</v>
      </c>
      <c r="B138" s="2">
        <v>44378</v>
      </c>
      <c r="C138" s="2">
        <v>44469</v>
      </c>
      <c r="D138" t="s">
        <v>159</v>
      </c>
      <c r="E138" t="s">
        <v>770</v>
      </c>
      <c r="F138" t="s">
        <v>100</v>
      </c>
      <c r="G138" t="s">
        <v>771</v>
      </c>
      <c r="H138" t="s">
        <v>772</v>
      </c>
      <c r="I138" t="s">
        <v>145</v>
      </c>
      <c r="J138" t="s">
        <v>62</v>
      </c>
      <c r="K138" t="s">
        <v>830</v>
      </c>
      <c r="L138" t="s">
        <v>831</v>
      </c>
      <c r="M138" t="s">
        <v>764</v>
      </c>
      <c r="N138">
        <v>0.34200000000000003</v>
      </c>
      <c r="O138" t="s">
        <v>54</v>
      </c>
      <c r="P138" t="s">
        <v>150</v>
      </c>
      <c r="Q138" t="s">
        <v>151</v>
      </c>
      <c r="R138" s="2">
        <v>44469</v>
      </c>
      <c r="S138" s="2">
        <v>44469</v>
      </c>
    </row>
    <row r="139" spans="1:20" x14ac:dyDescent="0.25">
      <c r="A139">
        <v>2021</v>
      </c>
      <c r="B139" s="2">
        <v>44378</v>
      </c>
      <c r="C139" s="2">
        <v>44469</v>
      </c>
      <c r="D139" t="s">
        <v>167</v>
      </c>
      <c r="E139" t="s">
        <v>775</v>
      </c>
      <c r="F139" t="s">
        <v>100</v>
      </c>
      <c r="G139" t="s">
        <v>776</v>
      </c>
      <c r="H139" t="s">
        <v>777</v>
      </c>
      <c r="I139" t="s">
        <v>145</v>
      </c>
      <c r="J139" t="s">
        <v>62</v>
      </c>
      <c r="K139" t="s">
        <v>832</v>
      </c>
      <c r="L139" t="s">
        <v>833</v>
      </c>
      <c r="M139" t="s">
        <v>764</v>
      </c>
      <c r="N139">
        <v>0.39800000000000002</v>
      </c>
      <c r="O139" t="s">
        <v>54</v>
      </c>
      <c r="P139" t="s">
        <v>150</v>
      </c>
      <c r="Q139" t="s">
        <v>151</v>
      </c>
      <c r="R139" s="2">
        <v>44469</v>
      </c>
      <c r="S139" s="2">
        <v>44469</v>
      </c>
    </row>
    <row r="140" spans="1:20" x14ac:dyDescent="0.25">
      <c r="A140">
        <v>2021</v>
      </c>
      <c r="B140" s="2">
        <v>44378</v>
      </c>
      <c r="C140" s="2">
        <v>44469</v>
      </c>
      <c r="D140" t="s">
        <v>190</v>
      </c>
      <c r="E140" t="s">
        <v>191</v>
      </c>
      <c r="F140" t="s">
        <v>90</v>
      </c>
      <c r="G140" t="s">
        <v>192</v>
      </c>
      <c r="H140" t="s">
        <v>193</v>
      </c>
      <c r="I140" t="s">
        <v>121</v>
      </c>
      <c r="J140" t="s">
        <v>62</v>
      </c>
      <c r="K140" t="s">
        <v>834</v>
      </c>
      <c r="L140" t="s">
        <v>835</v>
      </c>
      <c r="M140" t="s">
        <v>764</v>
      </c>
      <c r="N140" t="s">
        <v>836</v>
      </c>
      <c r="O140" t="s">
        <v>54</v>
      </c>
      <c r="P140" t="s">
        <v>197</v>
      </c>
      <c r="Q140" t="s">
        <v>151</v>
      </c>
      <c r="R140" s="2">
        <v>44469</v>
      </c>
      <c r="S140" s="2">
        <v>44469</v>
      </c>
    </row>
    <row r="141" spans="1:20" x14ac:dyDescent="0.25">
      <c r="A141">
        <v>2021</v>
      </c>
      <c r="B141" s="2">
        <v>44378</v>
      </c>
      <c r="C141" s="2">
        <v>44469</v>
      </c>
      <c r="D141" t="s">
        <v>198</v>
      </c>
      <c r="E141" t="s">
        <v>199</v>
      </c>
      <c r="F141" t="s">
        <v>90</v>
      </c>
      <c r="G141" t="s">
        <v>200</v>
      </c>
      <c r="H141" t="s">
        <v>201</v>
      </c>
      <c r="I141" t="s">
        <v>121</v>
      </c>
      <c r="J141" t="s">
        <v>62</v>
      </c>
      <c r="K141" t="s">
        <v>837</v>
      </c>
      <c r="L141" t="s">
        <v>838</v>
      </c>
      <c r="M141" t="s">
        <v>764</v>
      </c>
      <c r="N141" t="s">
        <v>839</v>
      </c>
      <c r="O141" t="s">
        <v>54</v>
      </c>
      <c r="P141" t="s">
        <v>197</v>
      </c>
      <c r="Q141" t="s">
        <v>151</v>
      </c>
      <c r="R141" s="2">
        <v>44469</v>
      </c>
      <c r="S141" s="2">
        <v>44469</v>
      </c>
    </row>
    <row r="142" spans="1:20" x14ac:dyDescent="0.25">
      <c r="A142">
        <v>2021</v>
      </c>
      <c r="B142" s="2">
        <v>44378</v>
      </c>
      <c r="C142" s="2">
        <v>44469</v>
      </c>
      <c r="D142" t="s">
        <v>219</v>
      </c>
      <c r="E142" t="s">
        <v>220</v>
      </c>
      <c r="F142" t="s">
        <v>90</v>
      </c>
      <c r="G142" t="s">
        <v>221</v>
      </c>
      <c r="H142" t="s">
        <v>688</v>
      </c>
      <c r="I142" t="s">
        <v>121</v>
      </c>
      <c r="J142" t="s">
        <v>62</v>
      </c>
      <c r="K142" t="s">
        <v>840</v>
      </c>
      <c r="L142" t="s">
        <v>787</v>
      </c>
      <c r="M142" t="s">
        <v>764</v>
      </c>
      <c r="N142" t="s">
        <v>841</v>
      </c>
      <c r="O142" t="s">
        <v>54</v>
      </c>
      <c r="P142" t="s">
        <v>197</v>
      </c>
      <c r="Q142" t="s">
        <v>151</v>
      </c>
      <c r="R142" s="2">
        <v>44469</v>
      </c>
      <c r="S142" s="2">
        <v>44469</v>
      </c>
    </row>
    <row r="143" spans="1:20" x14ac:dyDescent="0.25">
      <c r="A143">
        <v>2021</v>
      </c>
      <c r="B143" s="2">
        <v>44378</v>
      </c>
      <c r="C143" s="2">
        <v>44469</v>
      </c>
      <c r="D143" t="s">
        <v>789</v>
      </c>
      <c r="E143" t="s">
        <v>226</v>
      </c>
      <c r="F143" t="s">
        <v>90</v>
      </c>
      <c r="G143" t="s">
        <v>227</v>
      </c>
      <c r="H143" t="s">
        <v>790</v>
      </c>
      <c r="I143" t="s">
        <v>121</v>
      </c>
      <c r="J143" t="s">
        <v>62</v>
      </c>
      <c r="K143" t="s">
        <v>842</v>
      </c>
      <c r="L143" t="s">
        <v>843</v>
      </c>
      <c r="M143" t="s">
        <v>764</v>
      </c>
      <c r="N143" t="s">
        <v>844</v>
      </c>
      <c r="O143" t="s">
        <v>54</v>
      </c>
      <c r="P143" t="s">
        <v>197</v>
      </c>
      <c r="Q143" t="s">
        <v>151</v>
      </c>
      <c r="R143" s="2">
        <v>44469</v>
      </c>
      <c r="S143" s="2">
        <v>44469</v>
      </c>
    </row>
    <row r="144" spans="1:20" x14ac:dyDescent="0.25">
      <c r="A144">
        <v>2021</v>
      </c>
      <c r="B144" s="2">
        <v>44378</v>
      </c>
      <c r="C144" s="2">
        <v>44469</v>
      </c>
      <c r="D144" t="s">
        <v>794</v>
      </c>
      <c r="E144" t="s">
        <v>233</v>
      </c>
      <c r="F144" t="s">
        <v>90</v>
      </c>
      <c r="G144" t="s">
        <v>234</v>
      </c>
      <c r="H144" t="s">
        <v>795</v>
      </c>
      <c r="I144" t="s">
        <v>121</v>
      </c>
      <c r="J144" t="s">
        <v>62</v>
      </c>
      <c r="K144" t="s">
        <v>845</v>
      </c>
      <c r="L144" t="s">
        <v>818</v>
      </c>
      <c r="M144" t="s">
        <v>764</v>
      </c>
      <c r="N144" t="s">
        <v>846</v>
      </c>
      <c r="O144" t="s">
        <v>54</v>
      </c>
      <c r="P144" t="s">
        <v>197</v>
      </c>
      <c r="Q144" t="s">
        <v>151</v>
      </c>
      <c r="R144" s="2">
        <v>44469</v>
      </c>
      <c r="S144" s="2">
        <v>44469</v>
      </c>
    </row>
    <row r="145" spans="1:20" x14ac:dyDescent="0.25">
      <c r="A145">
        <v>2021</v>
      </c>
      <c r="B145" s="2">
        <v>44378</v>
      </c>
      <c r="C145" s="2">
        <v>44469</v>
      </c>
      <c r="D145" t="s">
        <v>239</v>
      </c>
      <c r="E145" t="s">
        <v>240</v>
      </c>
      <c r="F145" t="s">
        <v>90</v>
      </c>
      <c r="G145" t="s">
        <v>241</v>
      </c>
      <c r="H145" t="s">
        <v>242</v>
      </c>
      <c r="I145" t="s">
        <v>121</v>
      </c>
      <c r="J145" t="s">
        <v>62</v>
      </c>
      <c r="K145" t="s">
        <v>799</v>
      </c>
      <c r="L145">
        <v>0</v>
      </c>
      <c r="M145" t="s">
        <v>764</v>
      </c>
      <c r="N145" t="s">
        <v>847</v>
      </c>
      <c r="O145" t="s">
        <v>54</v>
      </c>
      <c r="P145" t="s">
        <v>197</v>
      </c>
      <c r="Q145" t="s">
        <v>151</v>
      </c>
      <c r="R145" s="2">
        <v>44469</v>
      </c>
      <c r="S145" s="2">
        <v>44469</v>
      </c>
    </row>
    <row r="146" spans="1:20" x14ac:dyDescent="0.25">
      <c r="A146">
        <v>2021</v>
      </c>
      <c r="B146" s="2">
        <v>44378</v>
      </c>
      <c r="C146" s="2">
        <v>44469</v>
      </c>
      <c r="D146" t="s">
        <v>246</v>
      </c>
      <c r="E146" t="s">
        <v>247</v>
      </c>
      <c r="F146" t="s">
        <v>90</v>
      </c>
      <c r="G146" t="s">
        <v>248</v>
      </c>
      <c r="H146" t="s">
        <v>249</v>
      </c>
      <c r="I146" t="s">
        <v>121</v>
      </c>
      <c r="J146" t="s">
        <v>62</v>
      </c>
      <c r="K146" t="s">
        <v>817</v>
      </c>
      <c r="L146">
        <v>0</v>
      </c>
      <c r="M146" t="s">
        <v>764</v>
      </c>
      <c r="N146" t="s">
        <v>848</v>
      </c>
      <c r="O146" t="s">
        <v>54</v>
      </c>
      <c r="P146" t="s">
        <v>197</v>
      </c>
      <c r="Q146" t="s">
        <v>151</v>
      </c>
      <c r="R146" s="2">
        <v>44469</v>
      </c>
      <c r="S146" s="2">
        <v>44469</v>
      </c>
    </row>
    <row r="147" spans="1:20" x14ac:dyDescent="0.25">
      <c r="A147">
        <v>2021</v>
      </c>
      <c r="B147" s="2">
        <v>44378</v>
      </c>
      <c r="C147" s="2">
        <v>44469</v>
      </c>
      <c r="D147" t="s">
        <v>88</v>
      </c>
      <c r="E147" t="s">
        <v>89</v>
      </c>
      <c r="F147" t="s">
        <v>90</v>
      </c>
      <c r="G147" t="s">
        <v>91</v>
      </c>
      <c r="H147" t="s">
        <v>92</v>
      </c>
      <c r="I147" t="s">
        <v>93</v>
      </c>
      <c r="J147" t="s">
        <v>94</v>
      </c>
      <c r="K147">
        <v>0</v>
      </c>
      <c r="L147" t="s">
        <v>757</v>
      </c>
      <c r="M147" t="s">
        <v>515</v>
      </c>
      <c r="N147">
        <f>28315/52000</f>
        <v>0.54451923076923081</v>
      </c>
      <c r="O147" t="s">
        <v>54</v>
      </c>
      <c r="P147" t="s">
        <v>631</v>
      </c>
      <c r="Q147" t="s">
        <v>631</v>
      </c>
      <c r="R147" s="2">
        <v>44469</v>
      </c>
      <c r="S147" s="2">
        <v>44469</v>
      </c>
      <c r="T147" t="s">
        <v>825</v>
      </c>
    </row>
    <row r="148" spans="1:20" x14ac:dyDescent="0.25">
      <c r="A148">
        <v>2021</v>
      </c>
      <c r="B148" s="2">
        <v>44378</v>
      </c>
      <c r="C148" s="2">
        <v>44469</v>
      </c>
      <c r="D148" t="s">
        <v>451</v>
      </c>
      <c r="E148" t="s">
        <v>119</v>
      </c>
      <c r="F148" t="s">
        <v>607</v>
      </c>
      <c r="G148" t="s">
        <v>121</v>
      </c>
      <c r="H148" t="s">
        <v>122</v>
      </c>
      <c r="I148" t="s">
        <v>123</v>
      </c>
      <c r="J148" t="s">
        <v>124</v>
      </c>
      <c r="K148" t="s">
        <v>452</v>
      </c>
      <c r="L148" t="s">
        <v>758</v>
      </c>
      <c r="M148" t="s">
        <v>127</v>
      </c>
      <c r="N148">
        <v>0.69</v>
      </c>
      <c r="O148" t="s">
        <v>54</v>
      </c>
      <c r="P148" t="s">
        <v>609</v>
      </c>
      <c r="Q148" t="s">
        <v>130</v>
      </c>
      <c r="R148" s="2">
        <v>44469</v>
      </c>
      <c r="S148" s="2">
        <v>44469</v>
      </c>
      <c r="T148" t="s">
        <v>368</v>
      </c>
    </row>
    <row r="149" spans="1:20" x14ac:dyDescent="0.25">
      <c r="A149">
        <v>2021</v>
      </c>
      <c r="B149" s="2">
        <v>44378</v>
      </c>
      <c r="C149" s="2">
        <v>44469</v>
      </c>
      <c r="D149" t="s">
        <v>109</v>
      </c>
      <c r="E149" t="s">
        <v>110</v>
      </c>
      <c r="F149" t="s">
        <v>90</v>
      </c>
      <c r="G149" t="s">
        <v>111</v>
      </c>
      <c r="H149" t="s">
        <v>112</v>
      </c>
      <c r="I149" t="s">
        <v>113</v>
      </c>
      <c r="J149" t="s">
        <v>62</v>
      </c>
      <c r="K149">
        <v>1819116</v>
      </c>
      <c r="L149" t="s">
        <v>114</v>
      </c>
      <c r="M149" t="s">
        <v>114</v>
      </c>
      <c r="N149" t="s">
        <v>115</v>
      </c>
      <c r="O149" t="s">
        <v>54</v>
      </c>
      <c r="P149" t="s">
        <v>116</v>
      </c>
      <c r="Q149" t="s">
        <v>117</v>
      </c>
      <c r="R149" s="2">
        <v>44469</v>
      </c>
      <c r="S149" s="2">
        <v>44469</v>
      </c>
    </row>
    <row r="150" spans="1:20" x14ac:dyDescent="0.25">
      <c r="A150">
        <v>2021</v>
      </c>
      <c r="B150" s="2">
        <v>44287</v>
      </c>
      <c r="C150" s="2">
        <v>44377</v>
      </c>
      <c r="D150" t="s">
        <v>881</v>
      </c>
      <c r="E150" t="s">
        <v>882</v>
      </c>
      <c r="F150" t="s">
        <v>883</v>
      </c>
      <c r="G150" t="s">
        <v>884</v>
      </c>
      <c r="H150" t="s">
        <v>885</v>
      </c>
      <c r="I150" t="s">
        <v>886</v>
      </c>
      <c r="J150" t="s">
        <v>62</v>
      </c>
      <c r="K150">
        <v>0</v>
      </c>
      <c r="L150" t="s">
        <v>273</v>
      </c>
      <c r="M150">
        <v>0</v>
      </c>
      <c r="N150" s="110">
        <v>5656</v>
      </c>
      <c r="O150" t="s">
        <v>54</v>
      </c>
      <c r="P150" t="s">
        <v>887</v>
      </c>
      <c r="Q150" t="s">
        <v>887</v>
      </c>
      <c r="R150" s="2">
        <v>44377</v>
      </c>
      <c r="S150" s="2">
        <v>44377</v>
      </c>
      <c r="T150" t="s">
        <v>888</v>
      </c>
    </row>
    <row r="151" spans="1:20" x14ac:dyDescent="0.25">
      <c r="A151">
        <v>2021</v>
      </c>
      <c r="B151" s="2">
        <v>44287</v>
      </c>
      <c r="C151" s="2">
        <v>44377</v>
      </c>
      <c r="D151" t="s">
        <v>889</v>
      </c>
      <c r="E151" t="s">
        <v>890</v>
      </c>
      <c r="F151" t="s">
        <v>891</v>
      </c>
      <c r="G151" t="s">
        <v>892</v>
      </c>
      <c r="H151" t="s">
        <v>893</v>
      </c>
      <c r="I151" t="s">
        <v>624</v>
      </c>
      <c r="J151" t="s">
        <v>62</v>
      </c>
      <c r="K151">
        <v>0</v>
      </c>
      <c r="L151">
        <v>2518</v>
      </c>
      <c r="M151">
        <v>0</v>
      </c>
      <c r="N151">
        <v>947</v>
      </c>
      <c r="O151" t="s">
        <v>54</v>
      </c>
      <c r="P151" t="s">
        <v>894</v>
      </c>
      <c r="Q151" t="s">
        <v>894</v>
      </c>
      <c r="R151" s="2">
        <v>44377</v>
      </c>
      <c r="S151" s="2">
        <v>44377</v>
      </c>
    </row>
    <row r="152" spans="1:20" x14ac:dyDescent="0.25">
      <c r="A152">
        <v>2021</v>
      </c>
      <c r="B152" s="2">
        <v>44287</v>
      </c>
      <c r="C152" s="94" t="s">
        <v>857</v>
      </c>
      <c r="D152" s="60" t="s">
        <v>610</v>
      </c>
      <c r="E152" t="s">
        <v>611</v>
      </c>
      <c r="F152" t="s">
        <v>853</v>
      </c>
      <c r="G152" t="s">
        <v>611</v>
      </c>
      <c r="H152" s="67" t="s">
        <v>256</v>
      </c>
      <c r="I152" t="s">
        <v>853</v>
      </c>
      <c r="J152" t="s">
        <v>854</v>
      </c>
      <c r="K152">
        <v>330522</v>
      </c>
      <c r="L152" s="86">
        <v>19800</v>
      </c>
      <c r="M152" s="86">
        <v>23715</v>
      </c>
      <c r="N152">
        <v>34.4</v>
      </c>
      <c r="O152" t="s">
        <v>54</v>
      </c>
      <c r="P152" s="67" t="s">
        <v>366</v>
      </c>
      <c r="Q152" s="67" t="s">
        <v>318</v>
      </c>
      <c r="R152" s="94" t="s">
        <v>857</v>
      </c>
      <c r="S152" s="94" t="s">
        <v>857</v>
      </c>
      <c r="T152" t="s">
        <v>855</v>
      </c>
    </row>
    <row r="153" spans="1:20" x14ac:dyDescent="0.25">
      <c r="A153">
        <v>2021</v>
      </c>
      <c r="B153" s="2">
        <v>44287</v>
      </c>
      <c r="C153" s="94" t="s">
        <v>857</v>
      </c>
      <c r="D153" s="60" t="s">
        <v>610</v>
      </c>
      <c r="E153" t="s">
        <v>856</v>
      </c>
      <c r="F153" t="s">
        <v>853</v>
      </c>
      <c r="G153" t="s">
        <v>856</v>
      </c>
      <c r="H153" s="67" t="s">
        <v>256</v>
      </c>
      <c r="I153" t="s">
        <v>853</v>
      </c>
      <c r="J153" t="s">
        <v>854</v>
      </c>
      <c r="K153">
        <v>330522</v>
      </c>
      <c r="L153" s="86">
        <v>9020</v>
      </c>
      <c r="M153" s="86">
        <v>9420</v>
      </c>
      <c r="N153">
        <v>26.6</v>
      </c>
      <c r="O153" t="s">
        <v>54</v>
      </c>
      <c r="P153" s="67" t="s">
        <v>366</v>
      </c>
      <c r="Q153" s="67" t="s">
        <v>318</v>
      </c>
      <c r="R153" s="94" t="s">
        <v>857</v>
      </c>
      <c r="S153" s="94" t="s">
        <v>857</v>
      </c>
      <c r="T153" t="s">
        <v>855</v>
      </c>
    </row>
    <row r="154" spans="1:20" x14ac:dyDescent="0.25">
      <c r="A154">
        <v>2021</v>
      </c>
      <c r="B154" s="2">
        <v>44287</v>
      </c>
      <c r="C154" s="94" t="s">
        <v>857</v>
      </c>
      <c r="D154" s="60" t="s">
        <v>610</v>
      </c>
      <c r="E154" s="60" t="s">
        <v>614</v>
      </c>
      <c r="F154" t="s">
        <v>853</v>
      </c>
      <c r="G154" s="60" t="s">
        <v>614</v>
      </c>
      <c r="H154" s="67" t="s">
        <v>256</v>
      </c>
      <c r="I154" t="s">
        <v>853</v>
      </c>
      <c r="J154" t="s">
        <v>854</v>
      </c>
      <c r="K154">
        <v>330522</v>
      </c>
      <c r="L154" s="86">
        <v>210</v>
      </c>
      <c r="M154" s="86">
        <v>292</v>
      </c>
      <c r="N154">
        <v>64.400000000000006</v>
      </c>
      <c r="O154" t="s">
        <v>54</v>
      </c>
      <c r="P154" s="67" t="s">
        <v>366</v>
      </c>
      <c r="Q154" s="67" t="s">
        <v>318</v>
      </c>
      <c r="R154" s="94" t="s">
        <v>857</v>
      </c>
      <c r="S154" s="94" t="s">
        <v>857</v>
      </c>
      <c r="T154" t="s">
        <v>855</v>
      </c>
    </row>
    <row r="155" spans="1:20" x14ac:dyDescent="0.25">
      <c r="A155">
        <v>2021</v>
      </c>
      <c r="B155" s="2">
        <v>44287</v>
      </c>
      <c r="C155" s="2">
        <v>44377</v>
      </c>
      <c r="D155" t="s">
        <v>56</v>
      </c>
      <c r="E155" t="s">
        <v>57</v>
      </c>
      <c r="F155" t="s">
        <v>58</v>
      </c>
      <c r="G155" t="s">
        <v>59</v>
      </c>
      <c r="H155" t="s">
        <v>60</v>
      </c>
      <c r="I155" t="s">
        <v>61</v>
      </c>
      <c r="J155" t="s">
        <v>62</v>
      </c>
      <c r="K155" t="s">
        <v>821</v>
      </c>
      <c r="L155" t="s">
        <v>64</v>
      </c>
      <c r="M155" t="s">
        <v>65</v>
      </c>
      <c r="N155" s="82">
        <v>15.5</v>
      </c>
      <c r="O155" t="s">
        <v>54</v>
      </c>
      <c r="P155" t="s">
        <v>86</v>
      </c>
      <c r="Q155" t="s">
        <v>86</v>
      </c>
      <c r="R155" s="2">
        <v>44377</v>
      </c>
      <c r="S155" s="2">
        <v>44377</v>
      </c>
      <c r="T155" t="s">
        <v>822</v>
      </c>
    </row>
    <row r="156" spans="1:20" x14ac:dyDescent="0.25">
      <c r="A156">
        <v>2021</v>
      </c>
      <c r="B156" s="2">
        <v>44287</v>
      </c>
      <c r="C156" s="2">
        <v>44377</v>
      </c>
      <c r="D156" t="s">
        <v>66</v>
      </c>
      <c r="E156" t="s">
        <v>67</v>
      </c>
      <c r="F156" t="s">
        <v>58</v>
      </c>
      <c r="G156" t="s">
        <v>68</v>
      </c>
      <c r="H156" t="s">
        <v>69</v>
      </c>
      <c r="I156" t="s">
        <v>61</v>
      </c>
      <c r="J156" t="s">
        <v>62</v>
      </c>
      <c r="K156" t="s">
        <v>823</v>
      </c>
      <c r="L156" t="s">
        <v>71</v>
      </c>
      <c r="M156" t="s">
        <v>65</v>
      </c>
      <c r="N156" s="82">
        <v>12.5</v>
      </c>
      <c r="O156" t="s">
        <v>54</v>
      </c>
      <c r="P156" t="s">
        <v>86</v>
      </c>
      <c r="Q156" t="s">
        <v>86</v>
      </c>
      <c r="R156" s="2">
        <v>44377</v>
      </c>
      <c r="S156" s="2">
        <v>44377</v>
      </c>
      <c r="T156" t="s">
        <v>822</v>
      </c>
    </row>
    <row r="157" spans="1:20" x14ac:dyDescent="0.25">
      <c r="A157">
        <v>2021</v>
      </c>
      <c r="B157" s="2">
        <v>44287</v>
      </c>
      <c r="C157" s="2">
        <v>44377</v>
      </c>
      <c r="D157" t="s">
        <v>79</v>
      </c>
      <c r="E157" t="s">
        <v>80</v>
      </c>
      <c r="F157" t="s">
        <v>81</v>
      </c>
      <c r="G157" t="s">
        <v>82</v>
      </c>
      <c r="H157" t="s">
        <v>83</v>
      </c>
      <c r="I157" t="s">
        <v>80</v>
      </c>
      <c r="J157" t="s">
        <v>62</v>
      </c>
      <c r="K157" t="s">
        <v>824</v>
      </c>
      <c r="L157" t="s">
        <v>85</v>
      </c>
      <c r="M157" t="s">
        <v>65</v>
      </c>
      <c r="N157" s="96" t="s">
        <v>756</v>
      </c>
      <c r="O157" t="s">
        <v>54</v>
      </c>
      <c r="P157" t="s">
        <v>86</v>
      </c>
      <c r="Q157" t="s">
        <v>86</v>
      </c>
      <c r="R157" s="2">
        <v>44377</v>
      </c>
      <c r="S157" s="2">
        <v>44377</v>
      </c>
    </row>
    <row r="158" spans="1:20" x14ac:dyDescent="0.25">
      <c r="A158">
        <v>2021</v>
      </c>
      <c r="B158" s="2">
        <v>44287</v>
      </c>
      <c r="C158" s="2">
        <v>44377</v>
      </c>
      <c r="D158" t="s">
        <v>190</v>
      </c>
      <c r="E158" t="s">
        <v>191</v>
      </c>
      <c r="F158" t="s">
        <v>90</v>
      </c>
      <c r="G158" t="s">
        <v>192</v>
      </c>
      <c r="H158" t="s">
        <v>193</v>
      </c>
      <c r="I158" t="s">
        <v>121</v>
      </c>
      <c r="J158" t="s">
        <v>62</v>
      </c>
      <c r="K158" t="s">
        <v>807</v>
      </c>
      <c r="L158" s="109" t="s">
        <v>781</v>
      </c>
      <c r="M158" s="109"/>
      <c r="N158" s="109" t="s">
        <v>808</v>
      </c>
      <c r="O158" s="80" t="s">
        <v>54</v>
      </c>
      <c r="P158" s="80" t="s">
        <v>197</v>
      </c>
      <c r="Q158" t="s">
        <v>151</v>
      </c>
      <c r="R158" s="2">
        <v>44377</v>
      </c>
      <c r="S158" s="2">
        <v>44377</v>
      </c>
    </row>
    <row r="159" spans="1:20" x14ac:dyDescent="0.25">
      <c r="A159">
        <v>2021</v>
      </c>
      <c r="B159" s="2">
        <v>44287</v>
      </c>
      <c r="C159" s="2">
        <v>44377</v>
      </c>
      <c r="D159" t="s">
        <v>198</v>
      </c>
      <c r="E159" t="s">
        <v>199</v>
      </c>
      <c r="F159" t="s">
        <v>90</v>
      </c>
      <c r="G159" t="s">
        <v>200</v>
      </c>
      <c r="H159" t="s">
        <v>201</v>
      </c>
      <c r="I159" t="s">
        <v>121</v>
      </c>
      <c r="J159" t="s">
        <v>62</v>
      </c>
      <c r="K159" t="s">
        <v>809</v>
      </c>
      <c r="L159" s="109" t="s">
        <v>810</v>
      </c>
      <c r="M159" s="109"/>
      <c r="N159" s="109" t="s">
        <v>811</v>
      </c>
      <c r="O159" s="80" t="s">
        <v>54</v>
      </c>
      <c r="P159" s="80" t="s">
        <v>197</v>
      </c>
      <c r="Q159" t="s">
        <v>151</v>
      </c>
      <c r="R159" s="2">
        <v>44377</v>
      </c>
      <c r="S159" s="2">
        <v>44377</v>
      </c>
    </row>
    <row r="160" spans="1:20" x14ac:dyDescent="0.25">
      <c r="A160">
        <v>2021</v>
      </c>
      <c r="B160" s="2">
        <v>44287</v>
      </c>
      <c r="C160" s="2">
        <v>44377</v>
      </c>
      <c r="D160" t="s">
        <v>219</v>
      </c>
      <c r="E160" t="s">
        <v>220</v>
      </c>
      <c r="F160" t="s">
        <v>90</v>
      </c>
      <c r="G160" t="s">
        <v>221</v>
      </c>
      <c r="H160" t="s">
        <v>688</v>
      </c>
      <c r="I160" t="s">
        <v>121</v>
      </c>
      <c r="J160" t="s">
        <v>62</v>
      </c>
      <c r="K160" t="s">
        <v>812</v>
      </c>
      <c r="L160" s="109" t="s">
        <v>787</v>
      </c>
      <c r="M160" s="109"/>
      <c r="N160" s="109" t="s">
        <v>813</v>
      </c>
      <c r="O160" s="80" t="s">
        <v>54</v>
      </c>
      <c r="P160" s="80" t="s">
        <v>197</v>
      </c>
      <c r="Q160" t="s">
        <v>151</v>
      </c>
      <c r="R160" s="2">
        <v>44377</v>
      </c>
      <c r="S160" s="2">
        <v>44377</v>
      </c>
    </row>
    <row r="161" spans="1:20" x14ac:dyDescent="0.25">
      <c r="A161">
        <v>2021</v>
      </c>
      <c r="B161" s="2">
        <v>44287</v>
      </c>
      <c r="C161" s="2">
        <v>44377</v>
      </c>
      <c r="D161" t="s">
        <v>789</v>
      </c>
      <c r="E161" t="s">
        <v>226</v>
      </c>
      <c r="F161" t="s">
        <v>90</v>
      </c>
      <c r="G161" t="s">
        <v>227</v>
      </c>
      <c r="H161" t="s">
        <v>790</v>
      </c>
      <c r="I161" t="s">
        <v>121</v>
      </c>
      <c r="J161" t="s">
        <v>62</v>
      </c>
      <c r="K161" t="s">
        <v>814</v>
      </c>
      <c r="L161" s="109" t="s">
        <v>815</v>
      </c>
      <c r="M161" s="109"/>
      <c r="N161" s="109" t="s">
        <v>816</v>
      </c>
      <c r="O161" s="80" t="s">
        <v>54</v>
      </c>
      <c r="P161" s="80" t="s">
        <v>197</v>
      </c>
      <c r="Q161" t="s">
        <v>151</v>
      </c>
      <c r="R161" s="2">
        <v>44377</v>
      </c>
      <c r="S161" s="2">
        <v>44377</v>
      </c>
    </row>
    <row r="162" spans="1:20" x14ac:dyDescent="0.25">
      <c r="A162">
        <v>2021</v>
      </c>
      <c r="B162" s="2">
        <v>44287</v>
      </c>
      <c r="C162" s="2">
        <v>44377</v>
      </c>
      <c r="D162" t="s">
        <v>794</v>
      </c>
      <c r="E162" t="s">
        <v>233</v>
      </c>
      <c r="F162" t="s">
        <v>90</v>
      </c>
      <c r="G162" t="s">
        <v>234</v>
      </c>
      <c r="H162" t="s">
        <v>795</v>
      </c>
      <c r="I162" t="s">
        <v>121</v>
      </c>
      <c r="J162" t="s">
        <v>62</v>
      </c>
      <c r="K162" t="s">
        <v>817</v>
      </c>
      <c r="L162" s="109" t="s">
        <v>818</v>
      </c>
      <c r="M162" s="109"/>
      <c r="N162" s="109" t="s">
        <v>819</v>
      </c>
      <c r="O162" s="80" t="s">
        <v>54</v>
      </c>
      <c r="P162" s="80" t="s">
        <v>197</v>
      </c>
      <c r="Q162" t="s">
        <v>151</v>
      </c>
      <c r="R162" s="2">
        <v>44377</v>
      </c>
      <c r="S162" s="2">
        <v>44377</v>
      </c>
    </row>
    <row r="163" spans="1:20" x14ac:dyDescent="0.25">
      <c r="A163">
        <v>2021</v>
      </c>
      <c r="B163" s="2">
        <v>44287</v>
      </c>
      <c r="C163" s="2">
        <v>44377</v>
      </c>
      <c r="D163" t="s">
        <v>239</v>
      </c>
      <c r="E163" t="s">
        <v>240</v>
      </c>
      <c r="F163" t="s">
        <v>90</v>
      </c>
      <c r="G163" t="s">
        <v>241</v>
      </c>
      <c r="H163" t="s">
        <v>242</v>
      </c>
      <c r="I163" t="s">
        <v>121</v>
      </c>
      <c r="J163" t="s">
        <v>62</v>
      </c>
      <c r="K163" t="s">
        <v>799</v>
      </c>
      <c r="L163" s="109">
        <v>0</v>
      </c>
      <c r="M163" s="109"/>
      <c r="N163" s="109" t="s">
        <v>820</v>
      </c>
      <c r="O163" s="80" t="s">
        <v>54</v>
      </c>
      <c r="P163" s="80" t="s">
        <v>197</v>
      </c>
      <c r="Q163" t="s">
        <v>151</v>
      </c>
      <c r="R163" s="2">
        <v>44377</v>
      </c>
      <c r="S163" s="2">
        <v>44377</v>
      </c>
    </row>
    <row r="164" spans="1:20" x14ac:dyDescent="0.25">
      <c r="A164">
        <v>2021</v>
      </c>
      <c r="B164" s="2">
        <v>44287</v>
      </c>
      <c r="C164" s="2">
        <v>44377</v>
      </c>
      <c r="D164" t="s">
        <v>246</v>
      </c>
      <c r="E164" t="s">
        <v>247</v>
      </c>
      <c r="F164" t="s">
        <v>90</v>
      </c>
      <c r="G164" t="s">
        <v>248</v>
      </c>
      <c r="H164" t="s">
        <v>249</v>
      </c>
      <c r="I164" t="s">
        <v>121</v>
      </c>
      <c r="J164" t="s">
        <v>62</v>
      </c>
      <c r="K164" t="s">
        <v>817</v>
      </c>
      <c r="L164" s="109">
        <v>0</v>
      </c>
      <c r="M164" s="109"/>
      <c r="N164" s="109" t="s">
        <v>802</v>
      </c>
      <c r="O164" s="80" t="s">
        <v>54</v>
      </c>
      <c r="P164" s="80" t="s">
        <v>197</v>
      </c>
      <c r="Q164" t="s">
        <v>151</v>
      </c>
      <c r="R164" s="2">
        <v>44377</v>
      </c>
      <c r="S164" s="2">
        <v>44377</v>
      </c>
    </row>
    <row r="165" spans="1:20" x14ac:dyDescent="0.25">
      <c r="A165">
        <v>2021</v>
      </c>
      <c r="B165" s="2">
        <v>44287</v>
      </c>
      <c r="C165" s="2">
        <v>44377</v>
      </c>
      <c r="D165" t="s">
        <v>569</v>
      </c>
      <c r="E165" t="s">
        <v>570</v>
      </c>
      <c r="F165" t="s">
        <v>100</v>
      </c>
      <c r="G165" t="s">
        <v>571</v>
      </c>
      <c r="H165" t="s">
        <v>102</v>
      </c>
      <c r="I165" t="s">
        <v>103</v>
      </c>
      <c r="J165" t="s">
        <v>62</v>
      </c>
      <c r="K165" t="s">
        <v>572</v>
      </c>
      <c r="L165" s="109" t="s">
        <v>803</v>
      </c>
      <c r="M165" s="109" t="s">
        <v>803</v>
      </c>
      <c r="N165" s="109" t="s">
        <v>806</v>
      </c>
      <c r="O165" s="80" t="s">
        <v>54</v>
      </c>
      <c r="P165" s="80" t="s">
        <v>805</v>
      </c>
      <c r="Q165" t="s">
        <v>576</v>
      </c>
      <c r="R165" s="2">
        <v>44389</v>
      </c>
      <c r="S165" s="2">
        <v>44377</v>
      </c>
    </row>
    <row r="166" spans="1:20" x14ac:dyDescent="0.25">
      <c r="A166">
        <v>2021</v>
      </c>
      <c r="B166" s="2">
        <v>44287</v>
      </c>
      <c r="C166" s="2">
        <v>44377</v>
      </c>
      <c r="D166" t="s">
        <v>451</v>
      </c>
      <c r="E166" t="s">
        <v>119</v>
      </c>
      <c r="F166" t="s">
        <v>607</v>
      </c>
      <c r="G166" t="s">
        <v>121</v>
      </c>
      <c r="H166" t="s">
        <v>122</v>
      </c>
      <c r="I166" t="s">
        <v>123</v>
      </c>
      <c r="J166" t="s">
        <v>124</v>
      </c>
      <c r="K166" t="s">
        <v>452</v>
      </c>
      <c r="L166" s="109" t="s">
        <v>758</v>
      </c>
      <c r="M166" s="109" t="s">
        <v>127</v>
      </c>
      <c r="N166" s="109">
        <v>0.42</v>
      </c>
      <c r="O166" s="80" t="s">
        <v>54</v>
      </c>
      <c r="P166" s="80" t="s">
        <v>609</v>
      </c>
      <c r="Q166" t="s">
        <v>130</v>
      </c>
      <c r="R166" s="2">
        <v>44377</v>
      </c>
      <c r="S166" s="2">
        <v>44377</v>
      </c>
      <c r="T166" t="s">
        <v>368</v>
      </c>
    </row>
    <row r="167" spans="1:20" x14ac:dyDescent="0.25">
      <c r="A167">
        <v>2021</v>
      </c>
      <c r="B167" s="2">
        <v>44287</v>
      </c>
      <c r="C167" s="2">
        <v>44377</v>
      </c>
      <c r="D167" t="s">
        <v>109</v>
      </c>
      <c r="E167" t="s">
        <v>110</v>
      </c>
      <c r="F167" t="s">
        <v>90</v>
      </c>
      <c r="G167" t="s">
        <v>111</v>
      </c>
      <c r="H167" t="s">
        <v>112</v>
      </c>
      <c r="I167" t="s">
        <v>113</v>
      </c>
      <c r="J167" t="s">
        <v>62</v>
      </c>
      <c r="K167">
        <v>1802596</v>
      </c>
      <c r="L167" t="s">
        <v>114</v>
      </c>
      <c r="M167" t="s">
        <v>114</v>
      </c>
      <c r="N167" t="s">
        <v>115</v>
      </c>
      <c r="O167" t="s">
        <v>54</v>
      </c>
      <c r="P167" t="s">
        <v>116</v>
      </c>
      <c r="Q167" t="s">
        <v>117</v>
      </c>
      <c r="R167" s="2">
        <v>44384</v>
      </c>
      <c r="S167" s="2">
        <v>44377</v>
      </c>
    </row>
    <row r="168" spans="1:20" x14ac:dyDescent="0.25">
      <c r="A168">
        <v>2021</v>
      </c>
      <c r="B168" s="2">
        <v>44197</v>
      </c>
      <c r="C168" s="2">
        <v>44286</v>
      </c>
      <c r="D168" t="s">
        <v>881</v>
      </c>
      <c r="E168" t="s">
        <v>882</v>
      </c>
      <c r="F168" t="s">
        <v>883</v>
      </c>
      <c r="G168" t="s">
        <v>884</v>
      </c>
      <c r="H168" t="s">
        <v>885</v>
      </c>
      <c r="I168" t="s">
        <v>886</v>
      </c>
      <c r="J168" t="s">
        <v>62</v>
      </c>
      <c r="K168">
        <v>0</v>
      </c>
      <c r="L168" t="s">
        <v>273</v>
      </c>
      <c r="M168">
        <v>0</v>
      </c>
      <c r="N168" s="110">
        <v>4593</v>
      </c>
      <c r="O168" t="s">
        <v>54</v>
      </c>
      <c r="P168" t="s">
        <v>887</v>
      </c>
      <c r="Q168" t="s">
        <v>887</v>
      </c>
      <c r="R168" s="2">
        <v>44286</v>
      </c>
      <c r="S168" s="2">
        <v>44286</v>
      </c>
      <c r="T168" t="s">
        <v>888</v>
      </c>
    </row>
    <row r="169" spans="1:20" x14ac:dyDescent="0.25">
      <c r="A169">
        <v>2021</v>
      </c>
      <c r="B169" s="2">
        <v>44197</v>
      </c>
      <c r="C169" s="2">
        <v>44286</v>
      </c>
      <c r="D169" t="s">
        <v>889</v>
      </c>
      <c r="E169" t="s">
        <v>890</v>
      </c>
      <c r="F169" t="s">
        <v>891</v>
      </c>
      <c r="G169" t="s">
        <v>892</v>
      </c>
      <c r="H169" t="s">
        <v>893</v>
      </c>
      <c r="I169" t="s">
        <v>624</v>
      </c>
      <c r="J169" t="s">
        <v>62</v>
      </c>
      <c r="K169">
        <v>0</v>
      </c>
      <c r="L169">
        <v>1920</v>
      </c>
      <c r="M169">
        <v>0</v>
      </c>
      <c r="N169" s="110">
        <v>4637</v>
      </c>
      <c r="O169" t="s">
        <v>54</v>
      </c>
      <c r="P169" t="s">
        <v>894</v>
      </c>
      <c r="Q169" t="s">
        <v>894</v>
      </c>
      <c r="R169" s="2">
        <v>44286</v>
      </c>
      <c r="S169" s="2">
        <v>44286</v>
      </c>
    </row>
    <row r="170" spans="1:20" x14ac:dyDescent="0.25">
      <c r="A170">
        <v>2021</v>
      </c>
      <c r="B170" s="2">
        <v>44197</v>
      </c>
      <c r="C170" s="2">
        <v>44286</v>
      </c>
      <c r="D170" t="s">
        <v>569</v>
      </c>
      <c r="E170" t="s">
        <v>570</v>
      </c>
      <c r="F170" t="s">
        <v>100</v>
      </c>
      <c r="G170" t="s">
        <v>571</v>
      </c>
      <c r="H170" t="s">
        <v>102</v>
      </c>
      <c r="I170" t="s">
        <v>103</v>
      </c>
      <c r="J170" t="s">
        <v>62</v>
      </c>
      <c r="K170" t="s">
        <v>572</v>
      </c>
      <c r="L170" s="109" t="s">
        <v>803</v>
      </c>
      <c r="M170" s="109" t="s">
        <v>803</v>
      </c>
      <c r="N170" s="109" t="s">
        <v>804</v>
      </c>
      <c r="O170" s="80" t="s">
        <v>54</v>
      </c>
      <c r="P170" s="80" t="s">
        <v>805</v>
      </c>
      <c r="Q170" t="s">
        <v>576</v>
      </c>
      <c r="R170" s="2">
        <v>44297</v>
      </c>
      <c r="S170" s="2">
        <v>44286</v>
      </c>
    </row>
    <row r="171" spans="1:20" x14ac:dyDescent="0.25">
      <c r="A171">
        <v>2021</v>
      </c>
      <c r="B171" s="2">
        <v>44197</v>
      </c>
      <c r="C171" s="2">
        <v>44286</v>
      </c>
      <c r="D171" s="60" t="s">
        <v>610</v>
      </c>
      <c r="E171" t="s">
        <v>611</v>
      </c>
      <c r="F171" t="s">
        <v>853</v>
      </c>
      <c r="G171" t="s">
        <v>611</v>
      </c>
      <c r="H171" s="67" t="s">
        <v>256</v>
      </c>
      <c r="I171" t="s">
        <v>853</v>
      </c>
      <c r="J171" t="s">
        <v>854</v>
      </c>
      <c r="K171">
        <v>330522</v>
      </c>
      <c r="L171" s="86">
        <v>19782</v>
      </c>
      <c r="M171" s="86">
        <v>23307</v>
      </c>
      <c r="N171">
        <v>23.5</v>
      </c>
      <c r="O171" t="s">
        <v>54</v>
      </c>
      <c r="P171" s="67" t="s">
        <v>366</v>
      </c>
      <c r="Q171" s="67" t="s">
        <v>318</v>
      </c>
      <c r="R171" s="2">
        <v>44286</v>
      </c>
      <c r="S171" s="2">
        <v>44286</v>
      </c>
      <c r="T171" t="s">
        <v>855</v>
      </c>
    </row>
    <row r="172" spans="1:20" x14ac:dyDescent="0.25">
      <c r="A172">
        <v>2021</v>
      </c>
      <c r="B172" s="2">
        <v>44197</v>
      </c>
      <c r="C172" s="2">
        <v>44286</v>
      </c>
      <c r="D172" s="60" t="s">
        <v>610</v>
      </c>
      <c r="E172" t="s">
        <v>856</v>
      </c>
      <c r="F172" t="s">
        <v>853</v>
      </c>
      <c r="G172" t="s">
        <v>856</v>
      </c>
      <c r="H172" s="67" t="s">
        <v>256</v>
      </c>
      <c r="I172" t="s">
        <v>853</v>
      </c>
      <c r="J172" t="s">
        <v>854</v>
      </c>
      <c r="K172">
        <v>330522</v>
      </c>
      <c r="L172" s="86">
        <v>8700</v>
      </c>
      <c r="M172" s="86">
        <v>8444</v>
      </c>
      <c r="N172">
        <v>15.6</v>
      </c>
      <c r="O172" t="s">
        <v>54</v>
      </c>
      <c r="P172" s="67" t="s">
        <v>366</v>
      </c>
      <c r="Q172" s="67" t="s">
        <v>318</v>
      </c>
      <c r="R172" s="2">
        <v>44286</v>
      </c>
      <c r="S172" s="2">
        <v>44286</v>
      </c>
      <c r="T172" t="s">
        <v>855</v>
      </c>
    </row>
    <row r="173" spans="1:20" x14ac:dyDescent="0.25">
      <c r="A173">
        <v>2021</v>
      </c>
      <c r="B173" s="2">
        <v>44197</v>
      </c>
      <c r="C173" s="2">
        <v>44286</v>
      </c>
      <c r="D173" s="60" t="s">
        <v>610</v>
      </c>
      <c r="E173" s="60" t="s">
        <v>614</v>
      </c>
      <c r="F173" t="s">
        <v>853</v>
      </c>
      <c r="G173" s="60" t="s">
        <v>614</v>
      </c>
      <c r="H173" s="67" t="s">
        <v>256</v>
      </c>
      <c r="I173" t="s">
        <v>853</v>
      </c>
      <c r="J173" t="s">
        <v>854</v>
      </c>
      <c r="K173">
        <v>330522</v>
      </c>
      <c r="L173" s="86">
        <v>180</v>
      </c>
      <c r="M173" s="86">
        <v>606</v>
      </c>
      <c r="N173">
        <v>64.900000000000006</v>
      </c>
      <c r="O173" t="s">
        <v>54</v>
      </c>
      <c r="P173" s="67" t="s">
        <v>366</v>
      </c>
      <c r="Q173" s="67" t="s">
        <v>318</v>
      </c>
      <c r="R173" s="2">
        <v>44286</v>
      </c>
      <c r="S173" s="2">
        <v>44286</v>
      </c>
      <c r="T173" t="s">
        <v>855</v>
      </c>
    </row>
    <row r="174" spans="1:20" x14ac:dyDescent="0.25">
      <c r="A174" s="103">
        <v>2021</v>
      </c>
      <c r="B174" s="104">
        <v>44197</v>
      </c>
      <c r="C174" s="104">
        <v>44286</v>
      </c>
      <c r="D174" s="103" t="s">
        <v>88</v>
      </c>
      <c r="E174" s="103" t="s">
        <v>89</v>
      </c>
      <c r="F174" s="103" t="s">
        <v>90</v>
      </c>
      <c r="G174" s="103" t="s">
        <v>91</v>
      </c>
      <c r="H174" s="103" t="s">
        <v>92</v>
      </c>
      <c r="I174" s="103" t="s">
        <v>93</v>
      </c>
      <c r="J174" s="103" t="s">
        <v>94</v>
      </c>
      <c r="K174" s="103" t="s">
        <v>515</v>
      </c>
      <c r="L174" s="105" t="s">
        <v>757</v>
      </c>
      <c r="M174" s="105" t="s">
        <v>515</v>
      </c>
      <c r="N174" s="106">
        <f>11364/52000</f>
        <v>0.21853846153846154</v>
      </c>
      <c r="O174" s="103" t="s">
        <v>54</v>
      </c>
      <c r="P174" s="107" t="s">
        <v>631</v>
      </c>
      <c r="Q174" s="107" t="s">
        <v>631</v>
      </c>
      <c r="R174" s="104">
        <v>44286</v>
      </c>
      <c r="S174" s="2"/>
    </row>
    <row r="175" spans="1:20" s="95" customFormat="1" x14ac:dyDescent="0.25">
      <c r="A175" s="103">
        <v>2021</v>
      </c>
      <c r="B175" s="104">
        <v>44197</v>
      </c>
      <c r="C175" s="104">
        <v>44286</v>
      </c>
      <c r="D175" s="103" t="s">
        <v>141</v>
      </c>
      <c r="E175" s="103" t="s">
        <v>759</v>
      </c>
      <c r="F175" s="103" t="s">
        <v>100</v>
      </c>
      <c r="G175" s="103" t="s">
        <v>760</v>
      </c>
      <c r="H175" s="103" t="s">
        <v>761</v>
      </c>
      <c r="I175" s="103" t="s">
        <v>145</v>
      </c>
      <c r="J175" s="103" t="s">
        <v>62</v>
      </c>
      <c r="K175" s="103" t="s">
        <v>762</v>
      </c>
      <c r="L175" s="105" t="s">
        <v>763</v>
      </c>
      <c r="M175" s="105" t="s">
        <v>764</v>
      </c>
      <c r="N175" s="106">
        <v>0.51</v>
      </c>
      <c r="O175" s="103" t="s">
        <v>54</v>
      </c>
      <c r="P175" s="107" t="s">
        <v>150</v>
      </c>
      <c r="Q175" s="107" t="s">
        <v>151</v>
      </c>
      <c r="R175" s="104">
        <v>44286</v>
      </c>
      <c r="S175" s="2"/>
      <c r="T175"/>
    </row>
    <row r="176" spans="1:20" s="95" customFormat="1" x14ac:dyDescent="0.25">
      <c r="A176" s="103">
        <v>2021</v>
      </c>
      <c r="B176" s="104">
        <v>44197</v>
      </c>
      <c r="C176" s="104">
        <v>44286</v>
      </c>
      <c r="D176" s="103" t="s">
        <v>152</v>
      </c>
      <c r="E176" s="103" t="s">
        <v>765</v>
      </c>
      <c r="F176" s="103" t="s">
        <v>100</v>
      </c>
      <c r="G176" s="103" t="s">
        <v>766</v>
      </c>
      <c r="H176" s="103" t="s">
        <v>767</v>
      </c>
      <c r="I176" s="103" t="s">
        <v>145</v>
      </c>
      <c r="J176" s="103" t="s">
        <v>62</v>
      </c>
      <c r="K176" s="103" t="s">
        <v>768</v>
      </c>
      <c r="L176" s="105" t="s">
        <v>769</v>
      </c>
      <c r="M176" s="105" t="s">
        <v>764</v>
      </c>
      <c r="N176" s="106">
        <v>0.34</v>
      </c>
      <c r="O176" s="103" t="s">
        <v>54</v>
      </c>
      <c r="P176" s="107" t="s">
        <v>150</v>
      </c>
      <c r="Q176" s="107" t="s">
        <v>151</v>
      </c>
      <c r="R176" s="104">
        <v>44286</v>
      </c>
      <c r="S176" s="104">
        <v>44286</v>
      </c>
      <c r="T176" s="108" t="s">
        <v>515</v>
      </c>
    </row>
    <row r="177" spans="1:20" x14ac:dyDescent="0.25">
      <c r="A177" s="103">
        <v>2021</v>
      </c>
      <c r="B177" s="104">
        <v>44197</v>
      </c>
      <c r="C177" s="104">
        <v>44286</v>
      </c>
      <c r="D177" s="103" t="s">
        <v>159</v>
      </c>
      <c r="E177" s="103" t="s">
        <v>770</v>
      </c>
      <c r="F177" s="103" t="s">
        <v>100</v>
      </c>
      <c r="G177" s="103" t="s">
        <v>771</v>
      </c>
      <c r="H177" s="103" t="s">
        <v>772</v>
      </c>
      <c r="I177" s="103" t="s">
        <v>145</v>
      </c>
      <c r="J177" s="103" t="s">
        <v>62</v>
      </c>
      <c r="K177" s="103" t="s">
        <v>773</v>
      </c>
      <c r="L177" s="105" t="s">
        <v>774</v>
      </c>
      <c r="M177" s="105" t="s">
        <v>764</v>
      </c>
      <c r="N177" s="106">
        <v>0.74</v>
      </c>
      <c r="O177" s="103" t="s">
        <v>54</v>
      </c>
      <c r="P177" s="107" t="s">
        <v>150</v>
      </c>
      <c r="Q177" s="107" t="s">
        <v>151</v>
      </c>
      <c r="R177" s="104">
        <v>44286</v>
      </c>
      <c r="S177" s="104">
        <v>44286</v>
      </c>
      <c r="T177" s="108"/>
    </row>
    <row r="178" spans="1:20" x14ac:dyDescent="0.25">
      <c r="A178" s="103">
        <v>2021</v>
      </c>
      <c r="B178" s="104">
        <v>44197</v>
      </c>
      <c r="C178" s="104">
        <v>44286</v>
      </c>
      <c r="D178" s="103" t="s">
        <v>167</v>
      </c>
      <c r="E178" s="103" t="s">
        <v>775</v>
      </c>
      <c r="F178" s="103" t="s">
        <v>100</v>
      </c>
      <c r="G178" s="103" t="s">
        <v>776</v>
      </c>
      <c r="H178" s="103" t="s">
        <v>777</v>
      </c>
      <c r="I178" s="103" t="s">
        <v>145</v>
      </c>
      <c r="J178" s="103" t="s">
        <v>62</v>
      </c>
      <c r="K178" s="103" t="s">
        <v>778</v>
      </c>
      <c r="L178" s="105" t="s">
        <v>779</v>
      </c>
      <c r="M178" s="105" t="s">
        <v>764</v>
      </c>
      <c r="N178" s="106">
        <v>0.24</v>
      </c>
      <c r="O178" s="103" t="s">
        <v>54</v>
      </c>
      <c r="P178" s="107" t="s">
        <v>150</v>
      </c>
      <c r="Q178" s="107" t="s">
        <v>151</v>
      </c>
      <c r="R178" s="104">
        <v>44286</v>
      </c>
      <c r="S178" s="104">
        <v>44286</v>
      </c>
      <c r="T178" s="108"/>
    </row>
    <row r="179" spans="1:20" x14ac:dyDescent="0.25">
      <c r="A179" s="103">
        <v>2021</v>
      </c>
      <c r="B179" s="104">
        <v>44197</v>
      </c>
      <c r="C179" s="104">
        <v>44286</v>
      </c>
      <c r="D179" s="103" t="s">
        <v>190</v>
      </c>
      <c r="E179" s="103" t="s">
        <v>191</v>
      </c>
      <c r="F179" s="103" t="s">
        <v>90</v>
      </c>
      <c r="G179" s="103" t="s">
        <v>192</v>
      </c>
      <c r="H179" s="103" t="s">
        <v>193</v>
      </c>
      <c r="I179" s="103" t="s">
        <v>121</v>
      </c>
      <c r="J179" s="103" t="s">
        <v>62</v>
      </c>
      <c r="K179" s="103" t="s">
        <v>780</v>
      </c>
      <c r="L179" s="105" t="s">
        <v>781</v>
      </c>
      <c r="M179" s="105"/>
      <c r="N179" s="106" t="s">
        <v>782</v>
      </c>
      <c r="O179" s="103" t="s">
        <v>54</v>
      </c>
      <c r="P179" s="107" t="s">
        <v>197</v>
      </c>
      <c r="Q179" s="107" t="s">
        <v>151</v>
      </c>
      <c r="R179" s="104">
        <v>44286</v>
      </c>
      <c r="S179" s="104">
        <v>44286</v>
      </c>
      <c r="T179" s="108"/>
    </row>
    <row r="180" spans="1:20" x14ac:dyDescent="0.25">
      <c r="A180" s="103">
        <v>2021</v>
      </c>
      <c r="B180" s="104">
        <v>44197</v>
      </c>
      <c r="C180" s="104">
        <v>44286</v>
      </c>
      <c r="D180" s="103" t="s">
        <v>198</v>
      </c>
      <c r="E180" s="103" t="s">
        <v>199</v>
      </c>
      <c r="F180" s="103" t="s">
        <v>90</v>
      </c>
      <c r="G180" s="103" t="s">
        <v>200</v>
      </c>
      <c r="H180" s="103" t="s">
        <v>201</v>
      </c>
      <c r="I180" s="103" t="s">
        <v>121</v>
      </c>
      <c r="J180" s="103" t="s">
        <v>62</v>
      </c>
      <c r="K180" s="103" t="s">
        <v>783</v>
      </c>
      <c r="L180" s="105" t="s">
        <v>784</v>
      </c>
      <c r="M180" s="105"/>
      <c r="N180" s="106" t="s">
        <v>785</v>
      </c>
      <c r="O180" s="103" t="s">
        <v>54</v>
      </c>
      <c r="P180" s="107" t="s">
        <v>197</v>
      </c>
      <c r="Q180" s="107" t="s">
        <v>151</v>
      </c>
      <c r="R180" s="104">
        <v>44286</v>
      </c>
      <c r="S180" s="104">
        <v>44286</v>
      </c>
      <c r="T180" s="108"/>
    </row>
    <row r="181" spans="1:20" x14ac:dyDescent="0.25">
      <c r="A181" s="103">
        <v>2021</v>
      </c>
      <c r="B181" s="104">
        <v>44197</v>
      </c>
      <c r="C181" s="104">
        <v>44286</v>
      </c>
      <c r="D181" s="103" t="s">
        <v>219</v>
      </c>
      <c r="E181" s="103" t="s">
        <v>220</v>
      </c>
      <c r="F181" s="103" t="s">
        <v>90</v>
      </c>
      <c r="G181" s="103" t="s">
        <v>221</v>
      </c>
      <c r="H181" s="103" t="s">
        <v>688</v>
      </c>
      <c r="I181" s="103" t="s">
        <v>121</v>
      </c>
      <c r="J181" s="103" t="s">
        <v>62</v>
      </c>
      <c r="K181" s="103" t="s">
        <v>786</v>
      </c>
      <c r="L181" s="105" t="s">
        <v>787</v>
      </c>
      <c r="M181" s="105"/>
      <c r="N181" s="106" t="s">
        <v>788</v>
      </c>
      <c r="O181" s="103" t="s">
        <v>54</v>
      </c>
      <c r="P181" s="107" t="s">
        <v>197</v>
      </c>
      <c r="Q181" s="107" t="s">
        <v>151</v>
      </c>
      <c r="R181" s="104">
        <v>44286</v>
      </c>
      <c r="S181" s="104">
        <v>44286</v>
      </c>
      <c r="T181" s="108"/>
    </row>
    <row r="182" spans="1:20" x14ac:dyDescent="0.25">
      <c r="A182" s="103">
        <v>2021</v>
      </c>
      <c r="B182" s="104">
        <v>44197</v>
      </c>
      <c r="C182" s="104">
        <v>44286</v>
      </c>
      <c r="D182" s="103" t="s">
        <v>789</v>
      </c>
      <c r="E182" s="103" t="s">
        <v>226</v>
      </c>
      <c r="F182" s="103" t="s">
        <v>90</v>
      </c>
      <c r="G182" s="103" t="s">
        <v>227</v>
      </c>
      <c r="H182" s="103" t="s">
        <v>790</v>
      </c>
      <c r="I182" s="103" t="s">
        <v>121</v>
      </c>
      <c r="J182" s="103" t="s">
        <v>62</v>
      </c>
      <c r="K182" s="103" t="s">
        <v>791</v>
      </c>
      <c r="L182" s="105" t="s">
        <v>792</v>
      </c>
      <c r="M182" s="105"/>
      <c r="N182" s="106" t="s">
        <v>793</v>
      </c>
      <c r="O182" s="103" t="s">
        <v>54</v>
      </c>
      <c r="P182" s="107" t="s">
        <v>197</v>
      </c>
      <c r="Q182" s="107" t="s">
        <v>151</v>
      </c>
      <c r="R182" s="104">
        <v>44286</v>
      </c>
      <c r="S182" s="104">
        <v>44286</v>
      </c>
      <c r="T182" s="108"/>
    </row>
    <row r="183" spans="1:20" x14ac:dyDescent="0.25">
      <c r="A183" s="103">
        <v>2021</v>
      </c>
      <c r="B183" s="104">
        <v>44197</v>
      </c>
      <c r="C183" s="104">
        <v>44286</v>
      </c>
      <c r="D183" s="103" t="s">
        <v>794</v>
      </c>
      <c r="E183" s="103" t="s">
        <v>233</v>
      </c>
      <c r="F183" s="103" t="s">
        <v>90</v>
      </c>
      <c r="G183" s="103" t="s">
        <v>234</v>
      </c>
      <c r="H183" s="103" t="s">
        <v>795</v>
      </c>
      <c r="I183" s="103" t="s">
        <v>121</v>
      </c>
      <c r="J183" s="103" t="s">
        <v>62</v>
      </c>
      <c r="K183" s="103" t="s">
        <v>796</v>
      </c>
      <c r="L183" s="105" t="s">
        <v>797</v>
      </c>
      <c r="M183" s="105"/>
      <c r="N183" s="106" t="s">
        <v>798</v>
      </c>
      <c r="O183" s="103" t="s">
        <v>54</v>
      </c>
      <c r="P183" s="107" t="s">
        <v>197</v>
      </c>
      <c r="Q183" s="107" t="s">
        <v>151</v>
      </c>
      <c r="R183" s="104">
        <v>44286</v>
      </c>
      <c r="S183" s="104">
        <v>44286</v>
      </c>
      <c r="T183" s="108"/>
    </row>
    <row r="184" spans="1:20" x14ac:dyDescent="0.25">
      <c r="A184" s="103">
        <v>2021</v>
      </c>
      <c r="B184" s="104">
        <v>44197</v>
      </c>
      <c r="C184" s="104">
        <v>44286</v>
      </c>
      <c r="D184" s="103" t="s">
        <v>239</v>
      </c>
      <c r="E184" s="103" t="s">
        <v>240</v>
      </c>
      <c r="F184" s="103" t="s">
        <v>90</v>
      </c>
      <c r="G184" s="103" t="s">
        <v>241</v>
      </c>
      <c r="H184" s="103" t="s">
        <v>242</v>
      </c>
      <c r="I184" s="103" t="s">
        <v>121</v>
      </c>
      <c r="J184" s="103" t="s">
        <v>62</v>
      </c>
      <c r="K184" s="103" t="s">
        <v>799</v>
      </c>
      <c r="L184" s="105">
        <v>0</v>
      </c>
      <c r="M184" s="105"/>
      <c r="N184" s="106" t="s">
        <v>800</v>
      </c>
      <c r="O184" s="103" t="s">
        <v>54</v>
      </c>
      <c r="P184" s="107" t="s">
        <v>197</v>
      </c>
      <c r="Q184" s="107" t="s">
        <v>151</v>
      </c>
      <c r="R184" s="104">
        <v>44286</v>
      </c>
      <c r="S184" s="104">
        <v>44286</v>
      </c>
      <c r="T184" s="108"/>
    </row>
    <row r="185" spans="1:20" x14ac:dyDescent="0.25">
      <c r="A185" s="103">
        <v>2021</v>
      </c>
      <c r="B185" s="104">
        <v>44197</v>
      </c>
      <c r="C185" s="104">
        <v>44286</v>
      </c>
      <c r="D185" s="103" t="s">
        <v>246</v>
      </c>
      <c r="E185" s="103" t="s">
        <v>247</v>
      </c>
      <c r="F185" s="103" t="s">
        <v>90</v>
      </c>
      <c r="G185" s="103" t="s">
        <v>248</v>
      </c>
      <c r="H185" s="103" t="s">
        <v>249</v>
      </c>
      <c r="I185" s="103" t="s">
        <v>121</v>
      </c>
      <c r="J185" s="103" t="s">
        <v>62</v>
      </c>
      <c r="K185" s="103" t="s">
        <v>801</v>
      </c>
      <c r="L185" s="105">
        <v>0</v>
      </c>
      <c r="M185" s="105"/>
      <c r="N185" s="106" t="s">
        <v>802</v>
      </c>
      <c r="O185" s="103" t="s">
        <v>54</v>
      </c>
      <c r="P185" s="107" t="s">
        <v>197</v>
      </c>
      <c r="Q185" s="107" t="s">
        <v>151</v>
      </c>
      <c r="R185" s="104">
        <v>44286</v>
      </c>
      <c r="S185" s="104">
        <v>44286</v>
      </c>
      <c r="T185" s="108"/>
    </row>
    <row r="186" spans="1:20" x14ac:dyDescent="0.25">
      <c r="A186">
        <v>2021</v>
      </c>
      <c r="B186" s="2">
        <v>44197</v>
      </c>
      <c r="C186" s="2">
        <v>44286</v>
      </c>
      <c r="D186" t="s">
        <v>109</v>
      </c>
      <c r="E186" t="s">
        <v>110</v>
      </c>
      <c r="F186" t="s">
        <v>90</v>
      </c>
      <c r="G186" t="s">
        <v>111</v>
      </c>
      <c r="H186" t="s">
        <v>112</v>
      </c>
      <c r="I186" t="s">
        <v>113</v>
      </c>
      <c r="J186" t="s">
        <v>62</v>
      </c>
      <c r="K186">
        <v>1794736</v>
      </c>
      <c r="L186" t="s">
        <v>114</v>
      </c>
      <c r="M186" t="s">
        <v>114</v>
      </c>
      <c r="N186" t="s">
        <v>115</v>
      </c>
      <c r="O186" t="s">
        <v>54</v>
      </c>
      <c r="P186" t="s">
        <v>116</v>
      </c>
      <c r="Q186" t="s">
        <v>117</v>
      </c>
      <c r="R186" s="2">
        <v>44295</v>
      </c>
      <c r="S186" s="104">
        <v>44286</v>
      </c>
      <c r="T186" s="108"/>
    </row>
    <row r="187" spans="1:20" x14ac:dyDescent="0.25">
      <c r="A187" s="103">
        <v>2021</v>
      </c>
      <c r="B187" s="104">
        <v>44197</v>
      </c>
      <c r="C187" s="104">
        <v>44286</v>
      </c>
      <c r="D187" t="s">
        <v>451</v>
      </c>
      <c r="E187" s="103" t="s">
        <v>119</v>
      </c>
      <c r="F187" s="103" t="s">
        <v>607</v>
      </c>
      <c r="G187" s="103" t="s">
        <v>121</v>
      </c>
      <c r="H187" s="103" t="s">
        <v>122</v>
      </c>
      <c r="I187" s="103" t="s">
        <v>123</v>
      </c>
      <c r="J187" s="103" t="s">
        <v>124</v>
      </c>
      <c r="K187" s="103" t="s">
        <v>452</v>
      </c>
      <c r="L187" s="105" t="s">
        <v>758</v>
      </c>
      <c r="M187" s="105" t="s">
        <v>127</v>
      </c>
      <c r="N187" s="106">
        <v>0.19</v>
      </c>
      <c r="O187" s="103" t="s">
        <v>54</v>
      </c>
      <c r="P187" s="107" t="s">
        <v>609</v>
      </c>
      <c r="Q187" s="107" t="s">
        <v>130</v>
      </c>
      <c r="R187" s="104">
        <v>44286</v>
      </c>
      <c r="S187" s="104">
        <v>44286</v>
      </c>
      <c r="T187" s="108"/>
    </row>
    <row r="188" spans="1:20" x14ac:dyDescent="0.25">
      <c r="A188" s="103">
        <v>2021</v>
      </c>
      <c r="B188" s="104">
        <v>44197</v>
      </c>
      <c r="C188" s="104">
        <v>44286</v>
      </c>
      <c r="D188" s="103" t="s">
        <v>88</v>
      </c>
      <c r="E188" s="103" t="s">
        <v>89</v>
      </c>
      <c r="F188" s="103" t="s">
        <v>90</v>
      </c>
      <c r="G188" s="103" t="s">
        <v>91</v>
      </c>
      <c r="H188" s="103" t="s">
        <v>92</v>
      </c>
      <c r="I188" s="103" t="s">
        <v>93</v>
      </c>
      <c r="J188" s="103" t="s">
        <v>94</v>
      </c>
      <c r="K188" s="103" t="s">
        <v>515</v>
      </c>
      <c r="L188" s="105" t="s">
        <v>757</v>
      </c>
      <c r="M188" s="105" t="s">
        <v>515</v>
      </c>
      <c r="N188" s="106">
        <f>11364/52000</f>
        <v>0.21853846153846154</v>
      </c>
      <c r="O188" s="103" t="s">
        <v>54</v>
      </c>
      <c r="P188" s="107" t="s">
        <v>631</v>
      </c>
      <c r="Q188" s="107" t="s">
        <v>631</v>
      </c>
      <c r="R188" s="104">
        <v>44286</v>
      </c>
      <c r="S188" s="2">
        <v>44286</v>
      </c>
    </row>
    <row r="189" spans="1:20" x14ac:dyDescent="0.25">
      <c r="A189" s="103">
        <v>2021</v>
      </c>
      <c r="B189" s="104">
        <v>44197</v>
      </c>
      <c r="C189" s="104">
        <v>44286</v>
      </c>
      <c r="D189" s="103" t="s">
        <v>620</v>
      </c>
      <c r="E189" s="103" t="s">
        <v>621</v>
      </c>
      <c r="F189" s="103" t="s">
        <v>622</v>
      </c>
      <c r="G189" s="103" t="s">
        <v>621</v>
      </c>
      <c r="H189" s="103" t="s">
        <v>623</v>
      </c>
      <c r="I189" s="103" t="s">
        <v>624</v>
      </c>
      <c r="J189" s="103" t="s">
        <v>625</v>
      </c>
      <c r="K189" s="103">
        <v>0</v>
      </c>
      <c r="L189" s="105">
        <v>0</v>
      </c>
      <c r="M189" s="105">
        <v>0</v>
      </c>
      <c r="N189" s="106">
        <v>0</v>
      </c>
      <c r="O189" s="103" t="s">
        <v>54</v>
      </c>
      <c r="P189" s="107" t="s">
        <v>626</v>
      </c>
      <c r="Q189" s="107" t="s">
        <v>626</v>
      </c>
      <c r="R189" s="104">
        <v>44286</v>
      </c>
      <c r="S189" s="104">
        <v>44286</v>
      </c>
      <c r="T189" s="108"/>
    </row>
    <row r="190" spans="1:20" x14ac:dyDescent="0.25">
      <c r="A190">
        <v>2021</v>
      </c>
      <c r="B190" s="2">
        <v>44197</v>
      </c>
      <c r="C190" s="2">
        <v>44286</v>
      </c>
      <c r="D190" t="s">
        <v>56</v>
      </c>
      <c r="E190" t="s">
        <v>57</v>
      </c>
      <c r="F190" t="s">
        <v>58</v>
      </c>
      <c r="G190" t="s">
        <v>59</v>
      </c>
      <c r="H190" t="s">
        <v>60</v>
      </c>
      <c r="I190" t="s">
        <v>61</v>
      </c>
      <c r="J190" t="s">
        <v>62</v>
      </c>
      <c r="K190" t="s">
        <v>753</v>
      </c>
      <c r="L190" t="s">
        <v>64</v>
      </c>
      <c r="M190" t="s">
        <v>65</v>
      </c>
      <c r="N190" s="82">
        <v>-24</v>
      </c>
      <c r="O190" t="s">
        <v>55</v>
      </c>
      <c r="P190" t="s">
        <v>86</v>
      </c>
      <c r="Q190" t="s">
        <v>86</v>
      </c>
      <c r="R190" s="2">
        <v>44286</v>
      </c>
      <c r="S190" s="104">
        <v>44286</v>
      </c>
      <c r="T190" s="108"/>
    </row>
    <row r="191" spans="1:20" x14ac:dyDescent="0.25">
      <c r="A191">
        <v>2021</v>
      </c>
      <c r="B191" s="2">
        <v>44197</v>
      </c>
      <c r="C191" s="2">
        <v>44286</v>
      </c>
      <c r="D191" t="s">
        <v>66</v>
      </c>
      <c r="E191" t="s">
        <v>67</v>
      </c>
      <c r="F191" t="s">
        <v>58</v>
      </c>
      <c r="G191" t="s">
        <v>68</v>
      </c>
      <c r="H191" t="s">
        <v>69</v>
      </c>
      <c r="I191" t="s">
        <v>61</v>
      </c>
      <c r="J191" t="s">
        <v>62</v>
      </c>
      <c r="K191" t="s">
        <v>754</v>
      </c>
      <c r="L191" t="s">
        <v>71</v>
      </c>
      <c r="M191" t="s">
        <v>65</v>
      </c>
      <c r="N191" s="82">
        <v>-22.2</v>
      </c>
      <c r="O191" t="s">
        <v>55</v>
      </c>
      <c r="P191" t="s">
        <v>86</v>
      </c>
      <c r="Q191" t="s">
        <v>86</v>
      </c>
      <c r="R191" s="2">
        <v>44286</v>
      </c>
      <c r="S191" s="104">
        <v>44286</v>
      </c>
      <c r="T191" s="108"/>
    </row>
    <row r="192" spans="1:20" x14ac:dyDescent="0.25">
      <c r="A192">
        <v>2021</v>
      </c>
      <c r="B192" s="2">
        <v>44197</v>
      </c>
      <c r="C192" s="2">
        <v>44286</v>
      </c>
      <c r="D192" t="s">
        <v>79</v>
      </c>
      <c r="E192" t="s">
        <v>80</v>
      </c>
      <c r="F192" t="s">
        <v>81</v>
      </c>
      <c r="G192" t="s">
        <v>82</v>
      </c>
      <c r="H192" t="s">
        <v>83</v>
      </c>
      <c r="I192" t="s">
        <v>80</v>
      </c>
      <c r="J192" t="s">
        <v>62</v>
      </c>
      <c r="K192" t="s">
        <v>755</v>
      </c>
      <c r="L192" t="s">
        <v>85</v>
      </c>
      <c r="M192" t="s">
        <v>65</v>
      </c>
      <c r="N192" s="96" t="s">
        <v>756</v>
      </c>
      <c r="O192" t="s">
        <v>54</v>
      </c>
      <c r="P192" t="s">
        <v>86</v>
      </c>
      <c r="Q192" t="s">
        <v>86</v>
      </c>
      <c r="R192" s="2">
        <v>44286</v>
      </c>
      <c r="S192" s="2">
        <v>44286</v>
      </c>
    </row>
    <row r="193" spans="1:20" x14ac:dyDescent="0.25">
      <c r="A193">
        <v>2020</v>
      </c>
      <c r="B193" s="2">
        <v>44105</v>
      </c>
      <c r="C193" s="2">
        <v>44196</v>
      </c>
      <c r="D193" t="s">
        <v>266</v>
      </c>
      <c r="E193" t="s">
        <v>267</v>
      </c>
      <c r="F193" t="s">
        <v>268</v>
      </c>
      <c r="G193" t="s">
        <v>269</v>
      </c>
      <c r="H193" t="s">
        <v>270</v>
      </c>
      <c r="I193" t="s">
        <v>271</v>
      </c>
      <c r="J193" t="s">
        <v>62</v>
      </c>
      <c r="K193">
        <v>0</v>
      </c>
      <c r="L193" t="s">
        <v>273</v>
      </c>
      <c r="M193">
        <v>0</v>
      </c>
      <c r="N193" s="72" t="s">
        <v>704</v>
      </c>
      <c r="O193" t="s">
        <v>54</v>
      </c>
      <c r="P193" t="s">
        <v>275</v>
      </c>
      <c r="Q193" t="s">
        <v>275</v>
      </c>
      <c r="R193" s="2">
        <v>44196</v>
      </c>
      <c r="S193" s="2">
        <v>44286</v>
      </c>
    </row>
    <row r="194" spans="1:20" x14ac:dyDescent="0.25">
      <c r="A194">
        <v>2020</v>
      </c>
      <c r="B194" s="2">
        <v>44105</v>
      </c>
      <c r="C194" s="2">
        <v>44196</v>
      </c>
      <c r="D194" t="s">
        <v>56</v>
      </c>
      <c r="E194" t="s">
        <v>57</v>
      </c>
      <c r="F194" t="s">
        <v>58</v>
      </c>
      <c r="G194" t="s">
        <v>59</v>
      </c>
      <c r="H194" t="s">
        <v>60</v>
      </c>
      <c r="I194" t="s">
        <v>61</v>
      </c>
      <c r="J194" t="s">
        <v>62</v>
      </c>
      <c r="K194" t="s">
        <v>750</v>
      </c>
      <c r="L194" t="s">
        <v>64</v>
      </c>
      <c r="M194" t="s">
        <v>65</v>
      </c>
      <c r="N194" s="82">
        <v>-54.3</v>
      </c>
      <c r="O194" t="s">
        <v>55</v>
      </c>
      <c r="P194" t="s">
        <v>86</v>
      </c>
      <c r="Q194" t="s">
        <v>86</v>
      </c>
      <c r="R194" s="2">
        <v>44196</v>
      </c>
      <c r="S194" s="2">
        <v>44286</v>
      </c>
    </row>
    <row r="195" spans="1:20" x14ac:dyDescent="0.25">
      <c r="A195">
        <v>2020</v>
      </c>
      <c r="B195" s="2">
        <v>44105</v>
      </c>
      <c r="C195" s="2">
        <v>44196</v>
      </c>
      <c r="D195" t="s">
        <v>66</v>
      </c>
      <c r="E195" t="s">
        <v>67</v>
      </c>
      <c r="F195" t="s">
        <v>58</v>
      </c>
      <c r="G195" t="s">
        <v>68</v>
      </c>
      <c r="H195" t="s">
        <v>69</v>
      </c>
      <c r="I195" t="s">
        <v>61</v>
      </c>
      <c r="J195" t="s">
        <v>62</v>
      </c>
      <c r="K195" t="s">
        <v>751</v>
      </c>
      <c r="L195" t="s">
        <v>71</v>
      </c>
      <c r="M195" t="s">
        <v>65</v>
      </c>
      <c r="N195" s="82">
        <v>-22.6</v>
      </c>
      <c r="O195" t="s">
        <v>55</v>
      </c>
      <c r="P195" t="s">
        <v>86</v>
      </c>
      <c r="Q195" t="s">
        <v>86</v>
      </c>
      <c r="R195" s="2">
        <v>44196</v>
      </c>
      <c r="S195" s="2">
        <v>44196</v>
      </c>
    </row>
    <row r="196" spans="1:20" x14ac:dyDescent="0.25">
      <c r="A196">
        <v>2020</v>
      </c>
      <c r="B196" s="2">
        <v>44105</v>
      </c>
      <c r="C196" s="2">
        <v>44196</v>
      </c>
      <c r="D196" t="s">
        <v>79</v>
      </c>
      <c r="E196" t="s">
        <v>80</v>
      </c>
      <c r="F196" t="s">
        <v>81</v>
      </c>
      <c r="G196" t="s">
        <v>82</v>
      </c>
      <c r="H196" t="s">
        <v>83</v>
      </c>
      <c r="I196" t="s">
        <v>80</v>
      </c>
      <c r="J196" t="s">
        <v>62</v>
      </c>
      <c r="K196" t="s">
        <v>84</v>
      </c>
      <c r="L196" t="s">
        <v>85</v>
      </c>
      <c r="M196" t="s">
        <v>65</v>
      </c>
      <c r="N196" s="96" t="s">
        <v>752</v>
      </c>
      <c r="O196" t="s">
        <v>54</v>
      </c>
      <c r="P196" t="s">
        <v>86</v>
      </c>
      <c r="Q196" t="s">
        <v>86</v>
      </c>
      <c r="R196" s="2">
        <v>44196</v>
      </c>
      <c r="S196" s="2">
        <v>44196</v>
      </c>
    </row>
    <row r="197" spans="1:20" x14ac:dyDescent="0.25">
      <c r="A197">
        <v>2020</v>
      </c>
      <c r="B197" s="2">
        <v>44105</v>
      </c>
      <c r="C197" s="2">
        <v>44196</v>
      </c>
      <c r="D197" t="s">
        <v>451</v>
      </c>
      <c r="E197" t="s">
        <v>119</v>
      </c>
      <c r="F197" t="s">
        <v>607</v>
      </c>
      <c r="G197" t="s">
        <v>121</v>
      </c>
      <c r="H197" t="s">
        <v>122</v>
      </c>
      <c r="I197" t="s">
        <v>123</v>
      </c>
      <c r="J197" t="s">
        <v>124</v>
      </c>
      <c r="K197" t="s">
        <v>452</v>
      </c>
      <c r="L197" s="80" t="s">
        <v>608</v>
      </c>
      <c r="M197" s="80" t="s">
        <v>127</v>
      </c>
      <c r="N197" s="80">
        <v>0.98</v>
      </c>
      <c r="O197" s="80" t="s">
        <v>54</v>
      </c>
      <c r="P197" s="80" t="s">
        <v>609</v>
      </c>
      <c r="Q197" t="s">
        <v>130</v>
      </c>
      <c r="R197" s="2">
        <v>44196</v>
      </c>
      <c r="S197" s="2">
        <v>44196</v>
      </c>
    </row>
    <row r="198" spans="1:20" x14ac:dyDescent="0.25">
      <c r="A198">
        <v>2020</v>
      </c>
      <c r="B198" s="2">
        <v>44105</v>
      </c>
      <c r="C198" s="2">
        <v>44196</v>
      </c>
      <c r="D198" t="s">
        <v>569</v>
      </c>
      <c r="E198" t="s">
        <v>570</v>
      </c>
      <c r="F198" t="s">
        <v>100</v>
      </c>
      <c r="G198" t="s">
        <v>571</v>
      </c>
      <c r="H198" t="s">
        <v>102</v>
      </c>
      <c r="I198" t="s">
        <v>103</v>
      </c>
      <c r="J198" t="s">
        <v>62</v>
      </c>
      <c r="K198" t="s">
        <v>572</v>
      </c>
      <c r="L198" s="80" t="s">
        <v>636</v>
      </c>
      <c r="M198" s="80" t="s">
        <v>637</v>
      </c>
      <c r="N198" s="80" t="s">
        <v>749</v>
      </c>
      <c r="O198" s="80" t="s">
        <v>54</v>
      </c>
      <c r="P198" s="80" t="s">
        <v>575</v>
      </c>
      <c r="Q198" t="s">
        <v>576</v>
      </c>
      <c r="R198" s="2">
        <v>44207</v>
      </c>
      <c r="S198" s="2">
        <v>44196</v>
      </c>
    </row>
    <row r="199" spans="1:20" x14ac:dyDescent="0.25">
      <c r="A199" s="97">
        <v>2020</v>
      </c>
      <c r="B199" s="98">
        <v>44105</v>
      </c>
      <c r="C199" s="98">
        <v>44196</v>
      </c>
      <c r="D199" s="97" t="s">
        <v>88</v>
      </c>
      <c r="E199" s="97" t="s">
        <v>89</v>
      </c>
      <c r="F199" s="97" t="s">
        <v>90</v>
      </c>
      <c r="G199" s="97" t="s">
        <v>91</v>
      </c>
      <c r="H199" s="97" t="s">
        <v>92</v>
      </c>
      <c r="I199" s="97" t="s">
        <v>93</v>
      </c>
      <c r="J199" s="97" t="s">
        <v>94</v>
      </c>
      <c r="K199" s="97" t="s">
        <v>746</v>
      </c>
      <c r="L199" s="99" t="s">
        <v>630</v>
      </c>
      <c r="M199" s="99" t="s">
        <v>747</v>
      </c>
      <c r="N199" s="100">
        <f>14622/29515</f>
        <v>0.49540911400982551</v>
      </c>
      <c r="O199" s="97" t="s">
        <v>54</v>
      </c>
      <c r="P199" s="101" t="s">
        <v>631</v>
      </c>
      <c r="Q199" s="101" t="s">
        <v>631</v>
      </c>
      <c r="R199" s="98">
        <v>44196</v>
      </c>
      <c r="S199" s="2">
        <v>44196</v>
      </c>
      <c r="T199" t="s">
        <v>368</v>
      </c>
    </row>
    <row r="200" spans="1:20" x14ac:dyDescent="0.25">
      <c r="A200" s="97">
        <v>2020</v>
      </c>
      <c r="B200" s="98">
        <v>44105</v>
      </c>
      <c r="C200" s="98">
        <v>44196</v>
      </c>
      <c r="D200" s="97" t="s">
        <v>620</v>
      </c>
      <c r="E200" s="97" t="s">
        <v>621</v>
      </c>
      <c r="F200" s="97" t="s">
        <v>622</v>
      </c>
      <c r="G200" s="97" t="s">
        <v>621</v>
      </c>
      <c r="H200" s="97" t="s">
        <v>623</v>
      </c>
      <c r="I200" s="97" t="s">
        <v>624</v>
      </c>
      <c r="J200" s="97" t="s">
        <v>625</v>
      </c>
      <c r="K200" s="97">
        <v>0</v>
      </c>
      <c r="L200" s="99">
        <v>1700</v>
      </c>
      <c r="M200" s="99">
        <v>0</v>
      </c>
      <c r="N200" s="100">
        <v>0</v>
      </c>
      <c r="O200" s="97" t="s">
        <v>54</v>
      </c>
      <c r="P200" s="101" t="s">
        <v>626</v>
      </c>
      <c r="Q200" s="101" t="s">
        <v>626</v>
      </c>
      <c r="R200" s="98">
        <v>44196</v>
      </c>
      <c r="S200" s="2">
        <v>44196</v>
      </c>
    </row>
    <row r="201" spans="1:20" x14ac:dyDescent="0.25">
      <c r="A201" s="60">
        <v>2020</v>
      </c>
      <c r="B201" s="11">
        <v>44105</v>
      </c>
      <c r="C201" s="11">
        <v>44196</v>
      </c>
      <c r="D201" s="60" t="s">
        <v>610</v>
      </c>
      <c r="E201" s="60" t="s">
        <v>611</v>
      </c>
      <c r="F201" s="85" t="s">
        <v>612</v>
      </c>
      <c r="G201" s="60" t="s">
        <v>611</v>
      </c>
      <c r="H201" s="67" t="s">
        <v>256</v>
      </c>
      <c r="I201" s="67" t="s">
        <v>257</v>
      </c>
      <c r="J201" s="67" t="s">
        <v>62</v>
      </c>
      <c r="K201" s="86">
        <v>48721</v>
      </c>
      <c r="L201" s="86">
        <v>48721</v>
      </c>
      <c r="M201" s="87">
        <v>31673</v>
      </c>
      <c r="N201" s="67">
        <v>65</v>
      </c>
      <c r="O201" s="60" t="s">
        <v>55</v>
      </c>
      <c r="P201" s="67" t="s">
        <v>366</v>
      </c>
      <c r="Q201" s="67" t="s">
        <v>318</v>
      </c>
      <c r="R201" s="11">
        <v>44196</v>
      </c>
      <c r="S201" s="98">
        <v>44196</v>
      </c>
      <c r="T201" s="102" t="s">
        <v>748</v>
      </c>
    </row>
    <row r="202" spans="1:20" x14ac:dyDescent="0.25">
      <c r="A202" s="60">
        <v>2020</v>
      </c>
      <c r="B202" s="11">
        <v>44105</v>
      </c>
      <c r="C202" s="11">
        <v>44196</v>
      </c>
      <c r="D202" s="60" t="s">
        <v>610</v>
      </c>
      <c r="E202" s="60" t="s">
        <v>613</v>
      </c>
      <c r="F202" s="85" t="s">
        <v>612</v>
      </c>
      <c r="G202" s="60" t="s">
        <v>613</v>
      </c>
      <c r="H202" s="67" t="s">
        <v>256</v>
      </c>
      <c r="I202" s="67" t="s">
        <v>257</v>
      </c>
      <c r="J202" s="67" t="s">
        <v>62</v>
      </c>
      <c r="K202" s="86" t="s">
        <v>705</v>
      </c>
      <c r="L202" s="86" t="s">
        <v>705</v>
      </c>
      <c r="M202" s="87">
        <v>113488</v>
      </c>
      <c r="N202" s="67">
        <v>69.2</v>
      </c>
      <c r="O202" s="60" t="s">
        <v>55</v>
      </c>
      <c r="P202" s="67" t="s">
        <v>366</v>
      </c>
      <c r="Q202" s="67" t="s">
        <v>318</v>
      </c>
      <c r="R202" s="11">
        <v>44196</v>
      </c>
      <c r="S202" s="98">
        <v>44196</v>
      </c>
      <c r="T202" s="102"/>
    </row>
    <row r="203" spans="1:20" x14ac:dyDescent="0.25">
      <c r="A203" s="60">
        <v>2020</v>
      </c>
      <c r="B203" s="11">
        <v>44105</v>
      </c>
      <c r="C203" s="11">
        <v>44196</v>
      </c>
      <c r="D203" s="60" t="s">
        <v>610</v>
      </c>
      <c r="E203" s="60" t="s">
        <v>614</v>
      </c>
      <c r="F203" s="85" t="s">
        <v>612</v>
      </c>
      <c r="G203" s="60" t="s">
        <v>614</v>
      </c>
      <c r="H203" s="67" t="s">
        <v>256</v>
      </c>
      <c r="I203" s="67" t="s">
        <v>257</v>
      </c>
      <c r="J203" s="67" t="s">
        <v>62</v>
      </c>
      <c r="K203" s="86">
        <v>3945</v>
      </c>
      <c r="L203" s="86">
        <v>3945</v>
      </c>
      <c r="M203" s="87">
        <v>2334</v>
      </c>
      <c r="N203" s="67">
        <v>59.2</v>
      </c>
      <c r="O203" s="60" t="s">
        <v>55</v>
      </c>
      <c r="P203" s="67" t="s">
        <v>366</v>
      </c>
      <c r="Q203" s="67" t="s">
        <v>318</v>
      </c>
      <c r="R203" s="11">
        <v>44196</v>
      </c>
      <c r="S203" s="11">
        <v>44196</v>
      </c>
      <c r="T203" t="s">
        <v>632</v>
      </c>
    </row>
    <row r="204" spans="1:20" x14ac:dyDescent="0.25">
      <c r="A204" s="60">
        <v>2020</v>
      </c>
      <c r="B204" s="11">
        <v>44105</v>
      </c>
      <c r="C204" s="11">
        <v>44196</v>
      </c>
      <c r="D204" s="60" t="s">
        <v>610</v>
      </c>
      <c r="E204" s="60" t="s">
        <v>615</v>
      </c>
      <c r="F204" s="85" t="s">
        <v>612</v>
      </c>
      <c r="G204" s="60" t="s">
        <v>615</v>
      </c>
      <c r="H204" s="67" t="s">
        <v>256</v>
      </c>
      <c r="I204" s="67" t="s">
        <v>257</v>
      </c>
      <c r="J204" s="67" t="s">
        <v>62</v>
      </c>
      <c r="K204" s="86">
        <v>48362</v>
      </c>
      <c r="L204" s="86">
        <v>48362</v>
      </c>
      <c r="M204" s="87">
        <v>20500</v>
      </c>
      <c r="N204" s="67">
        <v>42.4</v>
      </c>
      <c r="O204" s="60" t="s">
        <v>55</v>
      </c>
      <c r="P204" s="67" t="s">
        <v>366</v>
      </c>
      <c r="Q204" s="67" t="s">
        <v>318</v>
      </c>
      <c r="R204" s="11">
        <v>44196</v>
      </c>
      <c r="S204" s="11">
        <v>44196</v>
      </c>
      <c r="T204" t="s">
        <v>632</v>
      </c>
    </row>
    <row r="205" spans="1:20" x14ac:dyDescent="0.25">
      <c r="A205" s="60">
        <v>2020</v>
      </c>
      <c r="B205" s="11">
        <v>44105</v>
      </c>
      <c r="C205" s="11">
        <v>44196</v>
      </c>
      <c r="D205" s="60" t="s">
        <v>610</v>
      </c>
      <c r="E205" s="85" t="s">
        <v>616</v>
      </c>
      <c r="F205" s="85" t="s">
        <v>612</v>
      </c>
      <c r="G205" s="85" t="s">
        <v>616</v>
      </c>
      <c r="H205" s="67" t="s">
        <v>256</v>
      </c>
      <c r="I205" s="67" t="s">
        <v>257</v>
      </c>
      <c r="J205" s="67" t="s">
        <v>62</v>
      </c>
      <c r="K205" s="86">
        <v>39036</v>
      </c>
      <c r="L205" s="86">
        <v>39036</v>
      </c>
      <c r="M205" s="87">
        <v>23845</v>
      </c>
      <c r="N205" s="67">
        <v>61.1</v>
      </c>
      <c r="O205" s="60" t="s">
        <v>55</v>
      </c>
      <c r="P205" s="67" t="s">
        <v>366</v>
      </c>
      <c r="Q205" s="67" t="s">
        <v>318</v>
      </c>
      <c r="R205" s="11">
        <v>44196</v>
      </c>
      <c r="S205" s="11">
        <v>44196</v>
      </c>
      <c r="T205" t="s">
        <v>632</v>
      </c>
    </row>
    <row r="206" spans="1:20" x14ac:dyDescent="0.25">
      <c r="A206" s="60">
        <v>2020</v>
      </c>
      <c r="B206" s="11">
        <v>44105</v>
      </c>
      <c r="C206" s="11">
        <v>44196</v>
      </c>
      <c r="D206" s="60" t="s">
        <v>610</v>
      </c>
      <c r="E206" s="60" t="s">
        <v>617</v>
      </c>
      <c r="F206" s="85" t="s">
        <v>612</v>
      </c>
      <c r="G206" s="60" t="s">
        <v>617</v>
      </c>
      <c r="H206" s="67" t="s">
        <v>256</v>
      </c>
      <c r="I206" s="67" t="s">
        <v>257</v>
      </c>
      <c r="J206" s="67" t="s">
        <v>62</v>
      </c>
      <c r="K206" s="86">
        <v>15520</v>
      </c>
      <c r="L206" s="86">
        <v>15520</v>
      </c>
      <c r="M206" s="87">
        <v>6716</v>
      </c>
      <c r="N206" s="67">
        <v>43.3</v>
      </c>
      <c r="O206" s="60" t="s">
        <v>55</v>
      </c>
      <c r="P206" s="67" t="s">
        <v>366</v>
      </c>
      <c r="Q206" s="67" t="s">
        <v>318</v>
      </c>
      <c r="R206" s="11">
        <v>44196</v>
      </c>
      <c r="S206" s="11">
        <v>44196</v>
      </c>
      <c r="T206" t="s">
        <v>632</v>
      </c>
    </row>
    <row r="207" spans="1:20" x14ac:dyDescent="0.25">
      <c r="A207" s="60">
        <v>2020</v>
      </c>
      <c r="B207" s="11">
        <v>44105</v>
      </c>
      <c r="C207" s="11">
        <v>44196</v>
      </c>
      <c r="D207" s="60" t="s">
        <v>610</v>
      </c>
      <c r="E207" s="60" t="s">
        <v>618</v>
      </c>
      <c r="F207" s="85" t="s">
        <v>612</v>
      </c>
      <c r="G207" s="60" t="s">
        <v>618</v>
      </c>
      <c r="H207" s="67" t="s">
        <v>256</v>
      </c>
      <c r="I207" s="67" t="s">
        <v>257</v>
      </c>
      <c r="J207" s="67" t="s">
        <v>62</v>
      </c>
      <c r="K207" s="86">
        <v>832</v>
      </c>
      <c r="L207" s="86">
        <v>832</v>
      </c>
      <c r="M207" s="87">
        <v>810</v>
      </c>
      <c r="N207" s="67">
        <v>97.4</v>
      </c>
      <c r="O207" s="60" t="s">
        <v>55</v>
      </c>
      <c r="P207" s="67" t="s">
        <v>366</v>
      </c>
      <c r="Q207" s="67" t="s">
        <v>318</v>
      </c>
      <c r="R207" s="11">
        <v>44196</v>
      </c>
      <c r="S207" s="11">
        <v>44196</v>
      </c>
      <c r="T207" t="s">
        <v>632</v>
      </c>
    </row>
    <row r="208" spans="1:20" x14ac:dyDescent="0.25">
      <c r="A208">
        <v>2020</v>
      </c>
      <c r="B208" s="2">
        <v>44105</v>
      </c>
      <c r="C208" s="2">
        <v>44196</v>
      </c>
      <c r="D208" t="s">
        <v>109</v>
      </c>
      <c r="E208" t="s">
        <v>110</v>
      </c>
      <c r="F208" t="s">
        <v>90</v>
      </c>
      <c r="G208" t="s">
        <v>111</v>
      </c>
      <c r="H208" t="s">
        <v>112</v>
      </c>
      <c r="I208" t="s">
        <v>113</v>
      </c>
      <c r="J208" t="s">
        <v>62</v>
      </c>
      <c r="K208">
        <v>1788728</v>
      </c>
      <c r="L208" t="s">
        <v>114</v>
      </c>
      <c r="M208" t="s">
        <v>114</v>
      </c>
      <c r="N208" t="s">
        <v>115</v>
      </c>
      <c r="O208" t="s">
        <v>54</v>
      </c>
      <c r="P208" t="s">
        <v>116</v>
      </c>
      <c r="Q208" t="s">
        <v>117</v>
      </c>
      <c r="R208" s="2">
        <v>44204</v>
      </c>
      <c r="S208" s="11">
        <v>44196</v>
      </c>
      <c r="T208" t="s">
        <v>632</v>
      </c>
    </row>
    <row r="209" spans="1:20" x14ac:dyDescent="0.25">
      <c r="A209">
        <v>2020</v>
      </c>
      <c r="B209" s="2">
        <v>44105</v>
      </c>
      <c r="C209" s="2">
        <v>44196</v>
      </c>
      <c r="D209" t="s">
        <v>141</v>
      </c>
      <c r="E209" t="s">
        <v>142</v>
      </c>
      <c r="F209" t="s">
        <v>90</v>
      </c>
      <c r="G209" t="s">
        <v>143</v>
      </c>
      <c r="H209" t="s">
        <v>144</v>
      </c>
      <c r="I209" t="s">
        <v>145</v>
      </c>
      <c r="J209" t="s">
        <v>62</v>
      </c>
      <c r="K209" t="s">
        <v>706</v>
      </c>
      <c r="L209" t="s">
        <v>707</v>
      </c>
      <c r="M209" t="s">
        <v>708</v>
      </c>
      <c r="N209" t="s">
        <v>709</v>
      </c>
      <c r="O209" t="s">
        <v>54</v>
      </c>
      <c r="P209" t="s">
        <v>150</v>
      </c>
      <c r="Q209" t="s">
        <v>151</v>
      </c>
      <c r="R209" s="2">
        <v>44196</v>
      </c>
      <c r="S209" s="11">
        <v>44196</v>
      </c>
      <c r="T209" t="s">
        <v>632</v>
      </c>
    </row>
    <row r="210" spans="1:20" x14ac:dyDescent="0.25">
      <c r="A210">
        <v>2020</v>
      </c>
      <c r="B210" s="2">
        <v>44105</v>
      </c>
      <c r="C210" s="2">
        <v>44196</v>
      </c>
      <c r="D210" t="s">
        <v>152</v>
      </c>
      <c r="E210" t="s">
        <v>153</v>
      </c>
      <c r="F210" t="s">
        <v>90</v>
      </c>
      <c r="G210" t="s">
        <v>154</v>
      </c>
      <c r="H210" t="s">
        <v>155</v>
      </c>
      <c r="I210" t="s">
        <v>145</v>
      </c>
      <c r="J210" t="s">
        <v>62</v>
      </c>
      <c r="K210" t="s">
        <v>710</v>
      </c>
      <c r="L210" t="s">
        <v>481</v>
      </c>
      <c r="M210" t="s">
        <v>711</v>
      </c>
      <c r="N210" t="s">
        <v>712</v>
      </c>
      <c r="O210" t="s">
        <v>54</v>
      </c>
      <c r="P210" t="s">
        <v>150</v>
      </c>
      <c r="Q210" t="s">
        <v>151</v>
      </c>
      <c r="R210" s="2">
        <v>44196</v>
      </c>
      <c r="S210" s="2">
        <v>44196</v>
      </c>
    </row>
    <row r="211" spans="1:20" x14ac:dyDescent="0.25">
      <c r="A211">
        <v>2020</v>
      </c>
      <c r="B211" s="2">
        <v>44105</v>
      </c>
      <c r="C211" s="2">
        <v>44196</v>
      </c>
      <c r="D211" t="s">
        <v>159</v>
      </c>
      <c r="E211" t="s">
        <v>160</v>
      </c>
      <c r="F211" t="s">
        <v>90</v>
      </c>
      <c r="G211" t="s">
        <v>161</v>
      </c>
      <c r="H211" t="s">
        <v>162</v>
      </c>
      <c r="I211" t="s">
        <v>163</v>
      </c>
      <c r="J211" t="s">
        <v>62</v>
      </c>
      <c r="K211" t="s">
        <v>713</v>
      </c>
      <c r="L211" t="s">
        <v>714</v>
      </c>
      <c r="M211" t="s">
        <v>715</v>
      </c>
      <c r="N211" t="s">
        <v>716</v>
      </c>
      <c r="O211" t="s">
        <v>54</v>
      </c>
      <c r="P211" t="s">
        <v>150</v>
      </c>
      <c r="Q211" t="s">
        <v>151</v>
      </c>
      <c r="R211" s="2">
        <v>44196</v>
      </c>
      <c r="S211" s="2">
        <v>44196</v>
      </c>
    </row>
    <row r="212" spans="1:20" x14ac:dyDescent="0.25">
      <c r="A212">
        <v>2020</v>
      </c>
      <c r="B212" s="2">
        <v>44105</v>
      </c>
      <c r="C212" s="2">
        <v>44196</v>
      </c>
      <c r="D212" t="s">
        <v>167</v>
      </c>
      <c r="E212" t="s">
        <v>168</v>
      </c>
      <c r="F212" t="s">
        <v>90</v>
      </c>
      <c r="G212" t="s">
        <v>169</v>
      </c>
      <c r="H212" t="s">
        <v>170</v>
      </c>
      <c r="I212" t="s">
        <v>171</v>
      </c>
      <c r="J212" t="s">
        <v>62</v>
      </c>
      <c r="K212" t="s">
        <v>717</v>
      </c>
      <c r="L212" t="s">
        <v>421</v>
      </c>
      <c r="M212" t="s">
        <v>680</v>
      </c>
      <c r="N212" t="s">
        <v>718</v>
      </c>
      <c r="O212" t="s">
        <v>54</v>
      </c>
      <c r="P212" t="s">
        <v>150</v>
      </c>
      <c r="Q212" t="s">
        <v>151</v>
      </c>
      <c r="R212" s="2">
        <v>44196</v>
      </c>
      <c r="S212" s="2">
        <v>44196</v>
      </c>
    </row>
    <row r="213" spans="1:20" x14ac:dyDescent="0.25">
      <c r="A213">
        <v>2020</v>
      </c>
      <c r="B213" s="2">
        <v>44105</v>
      </c>
      <c r="C213" s="2">
        <v>44196</v>
      </c>
      <c r="D213" t="s">
        <v>190</v>
      </c>
      <c r="E213" t="s">
        <v>191</v>
      </c>
      <c r="F213" t="s">
        <v>90</v>
      </c>
      <c r="G213" t="s">
        <v>192</v>
      </c>
      <c r="H213" t="s">
        <v>193</v>
      </c>
      <c r="I213" t="s">
        <v>121</v>
      </c>
      <c r="J213" t="s">
        <v>62</v>
      </c>
      <c r="K213" t="s">
        <v>719</v>
      </c>
      <c r="L213" t="s">
        <v>720</v>
      </c>
      <c r="M213" t="s">
        <v>721</v>
      </c>
      <c r="N213" t="s">
        <v>722</v>
      </c>
      <c r="O213" t="s">
        <v>54</v>
      </c>
      <c r="P213" t="s">
        <v>197</v>
      </c>
      <c r="Q213" t="s">
        <v>151</v>
      </c>
      <c r="R213" s="2">
        <v>44196</v>
      </c>
      <c r="S213" s="2">
        <v>44196</v>
      </c>
    </row>
    <row r="214" spans="1:20" x14ac:dyDescent="0.25">
      <c r="A214">
        <v>2020</v>
      </c>
      <c r="B214" s="2">
        <v>44105</v>
      </c>
      <c r="C214" s="2">
        <v>44196</v>
      </c>
      <c r="D214" t="s">
        <v>198</v>
      </c>
      <c r="E214" t="s">
        <v>199</v>
      </c>
      <c r="F214" t="s">
        <v>90</v>
      </c>
      <c r="G214" t="s">
        <v>200</v>
      </c>
      <c r="H214" t="s">
        <v>201</v>
      </c>
      <c r="I214" t="s">
        <v>121</v>
      </c>
      <c r="J214" t="s">
        <v>62</v>
      </c>
      <c r="K214" t="s">
        <v>723</v>
      </c>
      <c r="L214" t="s">
        <v>724</v>
      </c>
      <c r="N214" t="s">
        <v>725</v>
      </c>
      <c r="O214" t="s">
        <v>54</v>
      </c>
      <c r="P214" t="s">
        <v>197</v>
      </c>
      <c r="Q214" t="s">
        <v>151</v>
      </c>
      <c r="R214" s="2">
        <v>44196</v>
      </c>
      <c r="S214" s="2">
        <v>44196</v>
      </c>
    </row>
    <row r="215" spans="1:20" x14ac:dyDescent="0.25">
      <c r="A215">
        <v>2020</v>
      </c>
      <c r="B215" s="2">
        <v>44105</v>
      </c>
      <c r="C215" s="2">
        <v>44196</v>
      </c>
      <c r="D215" t="s">
        <v>219</v>
      </c>
      <c r="E215" t="s">
        <v>220</v>
      </c>
      <c r="F215" t="s">
        <v>90</v>
      </c>
      <c r="G215" t="s">
        <v>221</v>
      </c>
      <c r="H215" t="s">
        <v>688</v>
      </c>
      <c r="I215" t="s">
        <v>121</v>
      </c>
      <c r="J215" t="s">
        <v>62</v>
      </c>
      <c r="K215" t="s">
        <v>726</v>
      </c>
      <c r="L215" t="s">
        <v>727</v>
      </c>
      <c r="M215" t="s">
        <v>728</v>
      </c>
      <c r="N215" t="s">
        <v>729</v>
      </c>
      <c r="O215" t="s">
        <v>54</v>
      </c>
      <c r="P215" t="s">
        <v>197</v>
      </c>
      <c r="Q215" t="s">
        <v>151</v>
      </c>
      <c r="R215" s="2">
        <v>44196</v>
      </c>
      <c r="S215" s="2">
        <v>44196</v>
      </c>
    </row>
    <row r="216" spans="1:20" x14ac:dyDescent="0.25">
      <c r="A216">
        <v>2020</v>
      </c>
      <c r="B216" s="2">
        <v>44105</v>
      </c>
      <c r="C216" s="2">
        <v>44196</v>
      </c>
      <c r="D216" t="s">
        <v>225</v>
      </c>
      <c r="E216" t="s">
        <v>226</v>
      </c>
      <c r="F216" t="s">
        <v>90</v>
      </c>
      <c r="G216" t="s">
        <v>227</v>
      </c>
      <c r="H216" t="s">
        <v>228</v>
      </c>
      <c r="I216" t="s">
        <v>121</v>
      </c>
      <c r="J216" t="s">
        <v>62</v>
      </c>
      <c r="K216" t="s">
        <v>730</v>
      </c>
      <c r="L216" t="s">
        <v>731</v>
      </c>
      <c r="M216" t="s">
        <v>732</v>
      </c>
      <c r="N216" t="s">
        <v>733</v>
      </c>
      <c r="O216" t="s">
        <v>54</v>
      </c>
      <c r="P216" t="s">
        <v>197</v>
      </c>
      <c r="Q216" t="s">
        <v>151</v>
      </c>
      <c r="R216" s="2">
        <v>44196</v>
      </c>
      <c r="S216" s="2">
        <v>44196</v>
      </c>
    </row>
    <row r="217" spans="1:20" x14ac:dyDescent="0.25">
      <c r="A217">
        <v>2020</v>
      </c>
      <c r="B217" s="2">
        <v>44105</v>
      </c>
      <c r="C217" s="2">
        <v>44196</v>
      </c>
      <c r="D217" t="s">
        <v>232</v>
      </c>
      <c r="E217" t="s">
        <v>233</v>
      </c>
      <c r="F217" t="s">
        <v>90</v>
      </c>
      <c r="G217" t="s">
        <v>234</v>
      </c>
      <c r="H217" t="s">
        <v>235</v>
      </c>
      <c r="I217" t="s">
        <v>121</v>
      </c>
      <c r="J217" t="s">
        <v>62</v>
      </c>
      <c r="K217" t="s">
        <v>734</v>
      </c>
      <c r="L217" t="s">
        <v>735</v>
      </c>
      <c r="M217" t="s">
        <v>736</v>
      </c>
      <c r="N217" t="s">
        <v>737</v>
      </c>
      <c r="O217" t="s">
        <v>54</v>
      </c>
      <c r="P217" t="s">
        <v>197</v>
      </c>
      <c r="Q217" t="s">
        <v>151</v>
      </c>
      <c r="R217" s="2">
        <v>44196</v>
      </c>
      <c r="S217" s="2">
        <v>44196</v>
      </c>
    </row>
    <row r="218" spans="1:20" x14ac:dyDescent="0.25">
      <c r="A218">
        <v>2020</v>
      </c>
      <c r="B218" s="2">
        <v>44105</v>
      </c>
      <c r="C218" s="2">
        <v>44196</v>
      </c>
      <c r="D218" t="s">
        <v>239</v>
      </c>
      <c r="E218" t="s">
        <v>240</v>
      </c>
      <c r="F218" t="s">
        <v>90</v>
      </c>
      <c r="G218" t="s">
        <v>241</v>
      </c>
      <c r="H218" t="s">
        <v>242</v>
      </c>
      <c r="I218" t="s">
        <v>121</v>
      </c>
      <c r="J218" t="s">
        <v>62</v>
      </c>
      <c r="K218" t="s">
        <v>738</v>
      </c>
      <c r="L218" t="s">
        <v>739</v>
      </c>
      <c r="M218" t="s">
        <v>740</v>
      </c>
      <c r="N218" t="s">
        <v>741</v>
      </c>
      <c r="O218" t="s">
        <v>54</v>
      </c>
      <c r="P218" t="s">
        <v>197</v>
      </c>
      <c r="Q218" t="s">
        <v>151</v>
      </c>
      <c r="R218" s="2">
        <v>44196</v>
      </c>
      <c r="S218" s="2">
        <v>44196</v>
      </c>
    </row>
    <row r="219" spans="1:20" x14ac:dyDescent="0.25">
      <c r="A219">
        <v>2020</v>
      </c>
      <c r="B219" s="2">
        <v>44105</v>
      </c>
      <c r="C219" s="2">
        <v>44196</v>
      </c>
      <c r="D219" t="s">
        <v>246</v>
      </c>
      <c r="E219" t="s">
        <v>247</v>
      </c>
      <c r="F219" t="s">
        <v>90</v>
      </c>
      <c r="G219" t="s">
        <v>248</v>
      </c>
      <c r="H219" t="s">
        <v>249</v>
      </c>
      <c r="I219" t="s">
        <v>121</v>
      </c>
      <c r="J219" t="s">
        <v>62</v>
      </c>
      <c r="K219" t="s">
        <v>742</v>
      </c>
      <c r="L219" t="s">
        <v>743</v>
      </c>
      <c r="M219" t="s">
        <v>744</v>
      </c>
      <c r="N219" t="s">
        <v>745</v>
      </c>
      <c r="O219" t="s">
        <v>54</v>
      </c>
      <c r="P219" t="s">
        <v>197</v>
      </c>
      <c r="Q219" t="s">
        <v>151</v>
      </c>
      <c r="R219" s="2">
        <v>44196</v>
      </c>
      <c r="S219" s="2">
        <v>44196</v>
      </c>
    </row>
    <row r="220" spans="1:20" x14ac:dyDescent="0.25">
      <c r="A220">
        <v>2020</v>
      </c>
      <c r="B220" s="2">
        <v>44013</v>
      </c>
      <c r="C220" s="2">
        <v>44104</v>
      </c>
      <c r="D220" t="s">
        <v>451</v>
      </c>
      <c r="E220" t="s">
        <v>119</v>
      </c>
      <c r="F220" t="s">
        <v>607</v>
      </c>
      <c r="G220" t="s">
        <v>121</v>
      </c>
      <c r="H220" t="s">
        <v>122</v>
      </c>
      <c r="I220" t="s">
        <v>123</v>
      </c>
      <c r="J220" t="s">
        <v>124</v>
      </c>
      <c r="K220" t="s">
        <v>452</v>
      </c>
      <c r="L220" t="s">
        <v>608</v>
      </c>
      <c r="M220" t="s">
        <v>127</v>
      </c>
      <c r="N220">
        <v>0.98</v>
      </c>
      <c r="O220" t="s">
        <v>54</v>
      </c>
      <c r="P220" t="s">
        <v>609</v>
      </c>
      <c r="Q220" t="s">
        <v>130</v>
      </c>
      <c r="R220" s="2">
        <v>44104</v>
      </c>
      <c r="S220" s="2">
        <v>44196</v>
      </c>
    </row>
    <row r="221" spans="1:20" x14ac:dyDescent="0.25">
      <c r="A221">
        <v>2020</v>
      </c>
      <c r="B221" s="2">
        <v>44013</v>
      </c>
      <c r="C221" s="2">
        <v>44104</v>
      </c>
      <c r="D221" t="s">
        <v>610</v>
      </c>
      <c r="E221" t="s">
        <v>611</v>
      </c>
      <c r="F221" t="s">
        <v>612</v>
      </c>
      <c r="G221" t="s">
        <v>611</v>
      </c>
      <c r="H221" t="s">
        <v>256</v>
      </c>
      <c r="I221" t="s">
        <v>257</v>
      </c>
      <c r="J221" t="s">
        <v>62</v>
      </c>
      <c r="K221">
        <v>48721</v>
      </c>
      <c r="L221">
        <v>35321</v>
      </c>
      <c r="M221">
        <v>23307</v>
      </c>
      <c r="N221">
        <v>52.2</v>
      </c>
      <c r="O221" t="s">
        <v>55</v>
      </c>
      <c r="P221" t="s">
        <v>366</v>
      </c>
      <c r="Q221" t="s">
        <v>318</v>
      </c>
      <c r="R221" s="2">
        <v>44104</v>
      </c>
      <c r="S221" s="2">
        <v>44196</v>
      </c>
    </row>
    <row r="222" spans="1:20" x14ac:dyDescent="0.25">
      <c r="A222">
        <v>2020</v>
      </c>
      <c r="B222" s="2">
        <v>44013</v>
      </c>
      <c r="C222" s="2">
        <v>44104</v>
      </c>
      <c r="D222" t="s">
        <v>610</v>
      </c>
      <c r="E222" t="s">
        <v>613</v>
      </c>
      <c r="F222" t="s">
        <v>612</v>
      </c>
      <c r="G222" t="s">
        <v>613</v>
      </c>
      <c r="H222" t="s">
        <v>256</v>
      </c>
      <c r="I222" t="s">
        <v>257</v>
      </c>
      <c r="J222" t="s">
        <v>62</v>
      </c>
      <c r="K222" t="s">
        <v>705</v>
      </c>
      <c r="L222">
        <v>122860</v>
      </c>
      <c r="M222">
        <v>70306</v>
      </c>
      <c r="N222">
        <v>49.1</v>
      </c>
      <c r="O222" t="s">
        <v>55</v>
      </c>
      <c r="P222" t="s">
        <v>366</v>
      </c>
      <c r="Q222" t="s">
        <v>318</v>
      </c>
      <c r="R222" s="2">
        <v>44104</v>
      </c>
      <c r="S222" s="2">
        <v>44104</v>
      </c>
      <c r="T222" t="s">
        <v>368</v>
      </c>
    </row>
    <row r="223" spans="1:20" x14ac:dyDescent="0.25">
      <c r="A223">
        <v>2020</v>
      </c>
      <c r="B223" s="2">
        <v>44013</v>
      </c>
      <c r="C223" s="2">
        <v>44104</v>
      </c>
      <c r="D223" t="s">
        <v>610</v>
      </c>
      <c r="E223" t="s">
        <v>614</v>
      </c>
      <c r="F223" t="s">
        <v>612</v>
      </c>
      <c r="G223" t="s">
        <v>614</v>
      </c>
      <c r="H223" t="s">
        <v>256</v>
      </c>
      <c r="I223" t="s">
        <v>257</v>
      </c>
      <c r="J223" t="s">
        <v>62</v>
      </c>
      <c r="K223">
        <v>3945</v>
      </c>
      <c r="L223">
        <v>2915</v>
      </c>
      <c r="M223">
        <v>1307</v>
      </c>
      <c r="N223">
        <v>38.1</v>
      </c>
      <c r="O223" t="s">
        <v>55</v>
      </c>
      <c r="P223" t="s">
        <v>366</v>
      </c>
      <c r="Q223" t="s">
        <v>318</v>
      </c>
      <c r="R223" s="2">
        <v>44104</v>
      </c>
      <c r="S223" s="2">
        <v>44104</v>
      </c>
      <c r="T223" t="s">
        <v>632</v>
      </c>
    </row>
    <row r="224" spans="1:20" x14ac:dyDescent="0.25">
      <c r="A224">
        <v>2020</v>
      </c>
      <c r="B224" s="2">
        <v>44013</v>
      </c>
      <c r="C224" s="2">
        <v>44104</v>
      </c>
      <c r="D224" t="s">
        <v>610</v>
      </c>
      <c r="E224" t="s">
        <v>615</v>
      </c>
      <c r="F224" t="s">
        <v>612</v>
      </c>
      <c r="G224" t="s">
        <v>615</v>
      </c>
      <c r="H224" t="s">
        <v>256</v>
      </c>
      <c r="I224" t="s">
        <v>257</v>
      </c>
      <c r="J224" t="s">
        <v>62</v>
      </c>
      <c r="K224">
        <v>48362</v>
      </c>
      <c r="L224">
        <v>35602</v>
      </c>
      <c r="M224">
        <v>12202</v>
      </c>
      <c r="N224">
        <v>29.9</v>
      </c>
      <c r="O224" t="s">
        <v>55</v>
      </c>
      <c r="P224" t="s">
        <v>366</v>
      </c>
      <c r="Q224" t="s">
        <v>318</v>
      </c>
      <c r="R224" s="2">
        <v>44104</v>
      </c>
      <c r="S224" s="2">
        <v>44104</v>
      </c>
      <c r="T224" t="s">
        <v>632</v>
      </c>
    </row>
    <row r="225" spans="1:20" x14ac:dyDescent="0.25">
      <c r="A225">
        <v>2020</v>
      </c>
      <c r="B225" s="2">
        <v>44013</v>
      </c>
      <c r="C225" s="2">
        <v>44104</v>
      </c>
      <c r="D225" t="s">
        <v>610</v>
      </c>
      <c r="E225" t="s">
        <v>616</v>
      </c>
      <c r="F225" t="s">
        <v>612</v>
      </c>
      <c r="G225" t="s">
        <v>616</v>
      </c>
      <c r="H225" t="s">
        <v>256</v>
      </c>
      <c r="I225" t="s">
        <v>257</v>
      </c>
      <c r="J225" t="s">
        <v>62</v>
      </c>
      <c r="K225">
        <v>39036</v>
      </c>
      <c r="L225">
        <v>29161</v>
      </c>
      <c r="M225">
        <v>13081</v>
      </c>
      <c r="N225">
        <v>42.5</v>
      </c>
      <c r="O225" t="s">
        <v>55</v>
      </c>
      <c r="P225" t="s">
        <v>366</v>
      </c>
      <c r="Q225" t="s">
        <v>318</v>
      </c>
      <c r="R225" s="2">
        <v>44104</v>
      </c>
      <c r="S225" s="2">
        <v>44104</v>
      </c>
      <c r="T225" t="s">
        <v>632</v>
      </c>
    </row>
    <row r="226" spans="1:20" x14ac:dyDescent="0.25">
      <c r="A226">
        <v>2020</v>
      </c>
      <c r="B226" s="2">
        <v>44013</v>
      </c>
      <c r="C226" s="2">
        <v>44104</v>
      </c>
      <c r="D226" t="s">
        <v>610</v>
      </c>
      <c r="E226" t="s">
        <v>617</v>
      </c>
      <c r="F226" t="s">
        <v>612</v>
      </c>
      <c r="G226" t="s">
        <v>617</v>
      </c>
      <c r="H226" t="s">
        <v>256</v>
      </c>
      <c r="I226" t="s">
        <v>257</v>
      </c>
      <c r="J226" t="s">
        <v>62</v>
      </c>
      <c r="K226">
        <v>15520</v>
      </c>
      <c r="L226">
        <v>11620</v>
      </c>
      <c r="M226">
        <v>4284</v>
      </c>
      <c r="N226">
        <v>31.8</v>
      </c>
      <c r="O226" t="s">
        <v>55</v>
      </c>
      <c r="P226" t="s">
        <v>366</v>
      </c>
      <c r="Q226" t="s">
        <v>318</v>
      </c>
      <c r="R226" s="2">
        <v>44104</v>
      </c>
      <c r="S226" s="2">
        <v>44104</v>
      </c>
      <c r="T226" t="s">
        <v>632</v>
      </c>
    </row>
    <row r="227" spans="1:20" x14ac:dyDescent="0.25">
      <c r="A227" s="60">
        <v>2020</v>
      </c>
      <c r="B227" s="11">
        <v>44013</v>
      </c>
      <c r="C227" s="11">
        <v>44104</v>
      </c>
      <c r="D227" s="60" t="s">
        <v>610</v>
      </c>
      <c r="E227" s="60" t="s">
        <v>618</v>
      </c>
      <c r="F227" s="85" t="s">
        <v>612</v>
      </c>
      <c r="G227" s="60" t="s">
        <v>618</v>
      </c>
      <c r="H227" s="67" t="s">
        <v>256</v>
      </c>
      <c r="I227" s="67" t="s">
        <v>257</v>
      </c>
      <c r="J227" s="67" t="s">
        <v>62</v>
      </c>
      <c r="K227" s="86">
        <v>832</v>
      </c>
      <c r="L227" s="86">
        <v>647</v>
      </c>
      <c r="M227" s="87">
        <v>597</v>
      </c>
      <c r="N227" s="67">
        <v>77</v>
      </c>
      <c r="O227" s="60" t="s">
        <v>55</v>
      </c>
      <c r="P227" s="67" t="s">
        <v>366</v>
      </c>
      <c r="Q227" s="67" t="s">
        <v>318</v>
      </c>
      <c r="R227" s="11">
        <v>44104</v>
      </c>
      <c r="S227" s="2">
        <v>44104</v>
      </c>
      <c r="T227" t="s">
        <v>632</v>
      </c>
    </row>
    <row r="228" spans="1:20" x14ac:dyDescent="0.25">
      <c r="A228">
        <v>2020</v>
      </c>
      <c r="B228" s="2">
        <v>44013</v>
      </c>
      <c r="C228" s="2">
        <v>44104</v>
      </c>
      <c r="D228" t="s">
        <v>266</v>
      </c>
      <c r="E228" t="s">
        <v>267</v>
      </c>
      <c r="F228" t="s">
        <v>268</v>
      </c>
      <c r="G228" t="s">
        <v>269</v>
      </c>
      <c r="H228" t="s">
        <v>270</v>
      </c>
      <c r="I228" t="s">
        <v>271</v>
      </c>
      <c r="J228" t="s">
        <v>62</v>
      </c>
      <c r="K228">
        <v>0</v>
      </c>
      <c r="L228" t="s">
        <v>273</v>
      </c>
      <c r="M228">
        <v>0</v>
      </c>
      <c r="N228" s="72" t="s">
        <v>704</v>
      </c>
      <c r="O228" t="s">
        <v>54</v>
      </c>
      <c r="P228" t="s">
        <v>275</v>
      </c>
      <c r="Q228" t="s">
        <v>275</v>
      </c>
      <c r="R228" s="2">
        <v>44110</v>
      </c>
      <c r="S228" s="2">
        <v>44104</v>
      </c>
      <c r="T228" t="s">
        <v>632</v>
      </c>
    </row>
    <row r="229" spans="1:20" x14ac:dyDescent="0.25">
      <c r="A229">
        <v>2020</v>
      </c>
      <c r="B229" s="2">
        <v>44013</v>
      </c>
      <c r="C229" s="2">
        <v>44104</v>
      </c>
      <c r="D229" t="s">
        <v>569</v>
      </c>
      <c r="E229" t="s">
        <v>570</v>
      </c>
      <c r="F229" t="s">
        <v>100</v>
      </c>
      <c r="G229" t="s">
        <v>571</v>
      </c>
      <c r="H229" t="s">
        <v>102</v>
      </c>
      <c r="I229" t="s">
        <v>103</v>
      </c>
      <c r="J229" t="s">
        <v>62</v>
      </c>
      <c r="K229" t="s">
        <v>572</v>
      </c>
      <c r="L229" s="80" t="s">
        <v>636</v>
      </c>
      <c r="M229" s="80" t="s">
        <v>637</v>
      </c>
      <c r="N229" s="80" t="s">
        <v>703</v>
      </c>
      <c r="O229" s="80" t="s">
        <v>54</v>
      </c>
      <c r="P229" s="80" t="s">
        <v>575</v>
      </c>
      <c r="Q229" t="s">
        <v>576</v>
      </c>
      <c r="R229" s="2">
        <v>44122</v>
      </c>
      <c r="S229" s="11">
        <v>44104</v>
      </c>
      <c r="T229" t="s">
        <v>632</v>
      </c>
    </row>
    <row r="230" spans="1:20" x14ac:dyDescent="0.25">
      <c r="A230">
        <v>2020</v>
      </c>
      <c r="B230" s="2">
        <v>44013</v>
      </c>
      <c r="C230" s="2">
        <v>44104</v>
      </c>
      <c r="D230" t="s">
        <v>88</v>
      </c>
      <c r="E230" t="s">
        <v>89</v>
      </c>
      <c r="F230" t="s">
        <v>90</v>
      </c>
      <c r="G230" t="s">
        <v>91</v>
      </c>
      <c r="H230" t="s">
        <v>92</v>
      </c>
      <c r="I230" t="s">
        <v>93</v>
      </c>
      <c r="J230" t="s">
        <v>94</v>
      </c>
      <c r="K230">
        <v>0</v>
      </c>
      <c r="L230" t="s">
        <v>630</v>
      </c>
      <c r="M230" t="s">
        <v>516</v>
      </c>
      <c r="N230">
        <v>7.0000000000000007E-2</v>
      </c>
      <c r="O230" t="s">
        <v>54</v>
      </c>
      <c r="P230" t="s">
        <v>631</v>
      </c>
      <c r="Q230" t="s">
        <v>631</v>
      </c>
      <c r="R230" s="2">
        <v>44113</v>
      </c>
      <c r="S230" s="2">
        <v>44104</v>
      </c>
    </row>
    <row r="231" spans="1:20" x14ac:dyDescent="0.25">
      <c r="A231">
        <v>2020</v>
      </c>
      <c r="B231" s="2">
        <v>44013</v>
      </c>
      <c r="C231" s="2">
        <v>44104</v>
      </c>
      <c r="D231" t="s">
        <v>109</v>
      </c>
      <c r="E231" t="s">
        <v>110</v>
      </c>
      <c r="F231" t="s">
        <v>90</v>
      </c>
      <c r="G231" t="s">
        <v>111</v>
      </c>
      <c r="H231" t="s">
        <v>112</v>
      </c>
      <c r="I231" t="s">
        <v>113</v>
      </c>
      <c r="J231" t="s">
        <v>62</v>
      </c>
      <c r="K231">
        <v>1782970</v>
      </c>
      <c r="L231" t="s">
        <v>114</v>
      </c>
      <c r="M231" t="s">
        <v>114</v>
      </c>
      <c r="N231" t="s">
        <v>115</v>
      </c>
      <c r="O231" t="s">
        <v>54</v>
      </c>
      <c r="P231" t="s">
        <v>116</v>
      </c>
      <c r="Q231" t="s">
        <v>117</v>
      </c>
      <c r="R231" s="2">
        <v>44111</v>
      </c>
      <c r="S231" s="2">
        <v>44104</v>
      </c>
    </row>
    <row r="232" spans="1:20" x14ac:dyDescent="0.25">
      <c r="A232">
        <v>2020</v>
      </c>
      <c r="B232" s="2">
        <v>44013</v>
      </c>
      <c r="C232" s="2">
        <v>44104</v>
      </c>
      <c r="D232" t="s">
        <v>141</v>
      </c>
      <c r="E232" t="s">
        <v>142</v>
      </c>
      <c r="F232" t="s">
        <v>90</v>
      </c>
      <c r="G232" t="s">
        <v>143</v>
      </c>
      <c r="H232" t="s">
        <v>144</v>
      </c>
      <c r="I232" t="s">
        <v>145</v>
      </c>
      <c r="J232" t="s">
        <v>62</v>
      </c>
      <c r="K232" t="s">
        <v>671</v>
      </c>
      <c r="L232" t="s">
        <v>672</v>
      </c>
      <c r="M232" t="s">
        <v>673</v>
      </c>
      <c r="N232" t="s">
        <v>674</v>
      </c>
      <c r="O232" t="s">
        <v>54</v>
      </c>
      <c r="P232" t="s">
        <v>150</v>
      </c>
      <c r="Q232" t="s">
        <v>151</v>
      </c>
      <c r="R232" s="2">
        <v>44104</v>
      </c>
      <c r="S232" s="2">
        <v>44113</v>
      </c>
    </row>
    <row r="233" spans="1:20" x14ac:dyDescent="0.25">
      <c r="A233">
        <v>2020</v>
      </c>
      <c r="B233" s="2">
        <v>44013</v>
      </c>
      <c r="C233" s="2">
        <v>44104</v>
      </c>
      <c r="D233" t="s">
        <v>152</v>
      </c>
      <c r="E233" t="s">
        <v>153</v>
      </c>
      <c r="F233" t="s">
        <v>90</v>
      </c>
      <c r="G233" t="s">
        <v>154</v>
      </c>
      <c r="H233" t="s">
        <v>155</v>
      </c>
      <c r="I233" t="s">
        <v>145</v>
      </c>
      <c r="J233" t="s">
        <v>62</v>
      </c>
      <c r="K233" t="s">
        <v>642</v>
      </c>
      <c r="L233" t="s">
        <v>481</v>
      </c>
      <c r="M233" t="s">
        <v>675</v>
      </c>
      <c r="N233" t="s">
        <v>676</v>
      </c>
      <c r="O233" t="s">
        <v>54</v>
      </c>
      <c r="P233" t="s">
        <v>150</v>
      </c>
      <c r="Q233" t="s">
        <v>151</v>
      </c>
      <c r="R233" s="2">
        <v>44104</v>
      </c>
      <c r="S233" s="2">
        <v>44104</v>
      </c>
    </row>
    <row r="234" spans="1:20" x14ac:dyDescent="0.25">
      <c r="A234">
        <v>2020</v>
      </c>
      <c r="B234" s="2">
        <v>44013</v>
      </c>
      <c r="C234" s="2">
        <v>44104</v>
      </c>
      <c r="D234" t="s">
        <v>159</v>
      </c>
      <c r="E234" t="s">
        <v>160</v>
      </c>
      <c r="F234" t="s">
        <v>90</v>
      </c>
      <c r="G234" t="s">
        <v>161</v>
      </c>
      <c r="H234" t="s">
        <v>162</v>
      </c>
      <c r="I234" t="s">
        <v>163</v>
      </c>
      <c r="J234" t="s">
        <v>62</v>
      </c>
      <c r="K234" t="s">
        <v>644</v>
      </c>
      <c r="L234" t="s">
        <v>677</v>
      </c>
      <c r="M234" t="s">
        <v>678</v>
      </c>
      <c r="N234" t="s">
        <v>679</v>
      </c>
      <c r="O234" t="s">
        <v>54</v>
      </c>
      <c r="P234" t="s">
        <v>150</v>
      </c>
      <c r="Q234" t="s">
        <v>151</v>
      </c>
      <c r="R234" s="2">
        <v>44104</v>
      </c>
      <c r="S234" s="2">
        <v>44104</v>
      </c>
    </row>
    <row r="235" spans="1:20" x14ac:dyDescent="0.25">
      <c r="A235">
        <v>2020</v>
      </c>
      <c r="B235" s="2">
        <v>44013</v>
      </c>
      <c r="C235" s="2">
        <v>44104</v>
      </c>
      <c r="D235" t="s">
        <v>167</v>
      </c>
      <c r="E235" t="s">
        <v>168</v>
      </c>
      <c r="F235" t="s">
        <v>90</v>
      </c>
      <c r="G235" t="s">
        <v>169</v>
      </c>
      <c r="H235" t="s">
        <v>170</v>
      </c>
      <c r="I235" t="s">
        <v>171</v>
      </c>
      <c r="J235" t="s">
        <v>62</v>
      </c>
      <c r="K235" t="s">
        <v>647</v>
      </c>
      <c r="L235" t="s">
        <v>487</v>
      </c>
      <c r="M235" t="s">
        <v>680</v>
      </c>
      <c r="N235" t="s">
        <v>681</v>
      </c>
      <c r="O235" t="s">
        <v>54</v>
      </c>
      <c r="P235" t="s">
        <v>150</v>
      </c>
      <c r="Q235" t="s">
        <v>151</v>
      </c>
      <c r="R235" s="2">
        <v>44104</v>
      </c>
      <c r="S235" s="2">
        <v>44104</v>
      </c>
    </row>
    <row r="236" spans="1:20" x14ac:dyDescent="0.25">
      <c r="A236">
        <v>2020</v>
      </c>
      <c r="B236" s="2">
        <v>44013</v>
      </c>
      <c r="C236" s="2">
        <v>44104</v>
      </c>
      <c r="D236" t="s">
        <v>190</v>
      </c>
      <c r="E236" t="s">
        <v>191</v>
      </c>
      <c r="F236" t="s">
        <v>90</v>
      </c>
      <c r="G236" t="s">
        <v>192</v>
      </c>
      <c r="H236" t="s">
        <v>193</v>
      </c>
      <c r="I236" t="s">
        <v>121</v>
      </c>
      <c r="J236" t="s">
        <v>62</v>
      </c>
      <c r="K236" t="s">
        <v>682</v>
      </c>
      <c r="L236" t="s">
        <v>683</v>
      </c>
      <c r="N236" t="s">
        <v>684</v>
      </c>
      <c r="O236" t="s">
        <v>54</v>
      </c>
      <c r="P236" t="s">
        <v>197</v>
      </c>
      <c r="Q236" t="s">
        <v>151</v>
      </c>
      <c r="R236" s="2">
        <v>44104</v>
      </c>
      <c r="S236" s="2">
        <v>44104</v>
      </c>
    </row>
    <row r="237" spans="1:20" x14ac:dyDescent="0.25">
      <c r="A237">
        <v>2020</v>
      </c>
      <c r="B237" s="2">
        <v>44013</v>
      </c>
      <c r="C237" s="2">
        <v>44104</v>
      </c>
      <c r="D237" t="s">
        <v>198</v>
      </c>
      <c r="E237" t="s">
        <v>199</v>
      </c>
      <c r="F237" t="s">
        <v>90</v>
      </c>
      <c r="G237" t="s">
        <v>200</v>
      </c>
      <c r="H237" t="s">
        <v>201</v>
      </c>
      <c r="I237" t="s">
        <v>121</v>
      </c>
      <c r="J237" t="s">
        <v>62</v>
      </c>
      <c r="K237" t="s">
        <v>685</v>
      </c>
      <c r="L237" t="s">
        <v>686</v>
      </c>
      <c r="N237" t="s">
        <v>687</v>
      </c>
      <c r="O237" t="s">
        <v>54</v>
      </c>
      <c r="P237" t="s">
        <v>197</v>
      </c>
      <c r="Q237" t="s">
        <v>151</v>
      </c>
      <c r="R237" s="2">
        <v>44104</v>
      </c>
      <c r="S237" s="2">
        <v>44104</v>
      </c>
    </row>
    <row r="238" spans="1:20" x14ac:dyDescent="0.25">
      <c r="A238">
        <v>2020</v>
      </c>
      <c r="B238" s="2">
        <v>44013</v>
      </c>
      <c r="C238" s="2">
        <v>44104</v>
      </c>
      <c r="D238" t="s">
        <v>219</v>
      </c>
      <c r="E238" t="s">
        <v>220</v>
      </c>
      <c r="F238" t="s">
        <v>90</v>
      </c>
      <c r="G238" t="s">
        <v>221</v>
      </c>
      <c r="H238" t="s">
        <v>688</v>
      </c>
      <c r="I238" t="s">
        <v>121</v>
      </c>
      <c r="J238" t="s">
        <v>62</v>
      </c>
      <c r="K238" t="s">
        <v>689</v>
      </c>
      <c r="L238" t="s">
        <v>594</v>
      </c>
      <c r="N238" s="71" t="s">
        <v>690</v>
      </c>
      <c r="O238" t="s">
        <v>54</v>
      </c>
      <c r="P238" t="s">
        <v>197</v>
      </c>
      <c r="Q238" t="s">
        <v>151</v>
      </c>
      <c r="R238" s="2">
        <v>44104</v>
      </c>
      <c r="S238" s="2">
        <v>44104</v>
      </c>
    </row>
    <row r="239" spans="1:20" x14ac:dyDescent="0.25">
      <c r="A239">
        <v>2020</v>
      </c>
      <c r="B239" s="2">
        <v>44013</v>
      </c>
      <c r="C239" s="2">
        <v>44104</v>
      </c>
      <c r="D239" t="s">
        <v>225</v>
      </c>
      <c r="E239" t="s">
        <v>226</v>
      </c>
      <c r="F239" t="s">
        <v>90</v>
      </c>
      <c r="G239" t="s">
        <v>227</v>
      </c>
      <c r="H239" t="s">
        <v>228</v>
      </c>
      <c r="I239" t="s">
        <v>121</v>
      </c>
      <c r="J239" t="s">
        <v>62</v>
      </c>
      <c r="K239" t="s">
        <v>691</v>
      </c>
      <c r="L239" t="s">
        <v>692</v>
      </c>
      <c r="N239" t="s">
        <v>693</v>
      </c>
      <c r="O239" t="s">
        <v>54</v>
      </c>
      <c r="P239" t="s">
        <v>197</v>
      </c>
      <c r="Q239" t="s">
        <v>151</v>
      </c>
      <c r="R239" s="2">
        <v>44104</v>
      </c>
      <c r="S239" s="2">
        <v>44104</v>
      </c>
    </row>
    <row r="240" spans="1:20" x14ac:dyDescent="0.25">
      <c r="A240">
        <v>2020</v>
      </c>
      <c r="B240" s="2">
        <v>44013</v>
      </c>
      <c r="C240" s="2">
        <v>44104</v>
      </c>
      <c r="D240" t="s">
        <v>232</v>
      </c>
      <c r="E240" t="s">
        <v>233</v>
      </c>
      <c r="F240" t="s">
        <v>90</v>
      </c>
      <c r="G240" t="s">
        <v>234</v>
      </c>
      <c r="H240" t="s">
        <v>235</v>
      </c>
      <c r="I240" t="s">
        <v>121</v>
      </c>
      <c r="J240" t="s">
        <v>62</v>
      </c>
      <c r="K240" t="s">
        <v>694</v>
      </c>
      <c r="L240" t="s">
        <v>695</v>
      </c>
      <c r="N240" t="s">
        <v>696</v>
      </c>
      <c r="O240" t="s">
        <v>54</v>
      </c>
      <c r="P240" t="s">
        <v>197</v>
      </c>
      <c r="Q240" t="s">
        <v>151</v>
      </c>
      <c r="R240" s="2">
        <v>44104</v>
      </c>
      <c r="S240" s="2">
        <v>44104</v>
      </c>
    </row>
    <row r="241" spans="1:20" x14ac:dyDescent="0.25">
      <c r="A241">
        <v>2020</v>
      </c>
      <c r="B241" s="2">
        <v>44013</v>
      </c>
      <c r="C241" s="2">
        <v>44104</v>
      </c>
      <c r="D241" t="s">
        <v>239</v>
      </c>
      <c r="E241" t="s">
        <v>240</v>
      </c>
      <c r="F241" t="s">
        <v>90</v>
      </c>
      <c r="G241" t="s">
        <v>241</v>
      </c>
      <c r="H241" t="s">
        <v>242</v>
      </c>
      <c r="I241" t="s">
        <v>121</v>
      </c>
      <c r="J241" t="s">
        <v>62</v>
      </c>
      <c r="K241" t="s">
        <v>697</v>
      </c>
      <c r="L241" t="s">
        <v>698</v>
      </c>
      <c r="N241" t="s">
        <v>699</v>
      </c>
      <c r="O241" t="s">
        <v>54</v>
      </c>
      <c r="P241" t="s">
        <v>197</v>
      </c>
      <c r="Q241" t="s">
        <v>151</v>
      </c>
      <c r="R241" s="2">
        <v>44104</v>
      </c>
      <c r="S241" s="2">
        <v>44104</v>
      </c>
    </row>
    <row r="242" spans="1:20" x14ac:dyDescent="0.25">
      <c r="A242">
        <v>2020</v>
      </c>
      <c r="B242" s="2">
        <v>44013</v>
      </c>
      <c r="C242" s="2">
        <v>44104</v>
      </c>
      <c r="D242" t="s">
        <v>246</v>
      </c>
      <c r="E242" t="s">
        <v>247</v>
      </c>
      <c r="F242" t="s">
        <v>90</v>
      </c>
      <c r="G242" t="s">
        <v>248</v>
      </c>
      <c r="H242" t="s">
        <v>249</v>
      </c>
      <c r="I242" t="s">
        <v>121</v>
      </c>
      <c r="J242" t="s">
        <v>62</v>
      </c>
      <c r="K242" t="s">
        <v>700</v>
      </c>
      <c r="L242" t="s">
        <v>701</v>
      </c>
      <c r="N242" t="s">
        <v>702</v>
      </c>
      <c r="O242" t="s">
        <v>54</v>
      </c>
      <c r="P242" t="s">
        <v>197</v>
      </c>
      <c r="Q242" t="s">
        <v>151</v>
      </c>
      <c r="R242" s="2">
        <v>44104</v>
      </c>
      <c r="S242" s="2">
        <v>44104</v>
      </c>
    </row>
    <row r="243" spans="1:20" x14ac:dyDescent="0.25">
      <c r="A243" s="97">
        <v>2020</v>
      </c>
      <c r="B243" s="98">
        <v>44013</v>
      </c>
      <c r="C243" s="98">
        <v>44104</v>
      </c>
      <c r="D243" s="97" t="s">
        <v>620</v>
      </c>
      <c r="E243" s="97" t="s">
        <v>621</v>
      </c>
      <c r="F243" s="97" t="s">
        <v>622</v>
      </c>
      <c r="G243" s="97" t="s">
        <v>621</v>
      </c>
      <c r="H243" s="97" t="s">
        <v>623</v>
      </c>
      <c r="I243" s="97" t="s">
        <v>624</v>
      </c>
      <c r="J243" s="97" t="s">
        <v>625</v>
      </c>
      <c r="K243" s="97">
        <v>0</v>
      </c>
      <c r="L243" s="99">
        <v>1700</v>
      </c>
      <c r="M243" s="99">
        <v>0</v>
      </c>
      <c r="N243" s="100">
        <v>0</v>
      </c>
      <c r="O243" s="97" t="s">
        <v>54</v>
      </c>
      <c r="P243" s="101" t="s">
        <v>626</v>
      </c>
      <c r="Q243" s="101" t="s">
        <v>626</v>
      </c>
      <c r="R243" s="98">
        <v>44104</v>
      </c>
      <c r="S243" s="2">
        <v>44104</v>
      </c>
    </row>
    <row r="244" spans="1:20" x14ac:dyDescent="0.25">
      <c r="A244">
        <v>2020</v>
      </c>
      <c r="B244" s="2">
        <v>44013</v>
      </c>
      <c r="C244" s="2">
        <v>44104</v>
      </c>
      <c r="D244" t="s">
        <v>56</v>
      </c>
      <c r="E244" t="s">
        <v>57</v>
      </c>
      <c r="F244" t="s">
        <v>58</v>
      </c>
      <c r="G244" t="s">
        <v>59</v>
      </c>
      <c r="H244" t="s">
        <v>60</v>
      </c>
      <c r="I244" t="s">
        <v>61</v>
      </c>
      <c r="J244" t="s">
        <v>62</v>
      </c>
      <c r="K244" t="s">
        <v>669</v>
      </c>
      <c r="L244" t="s">
        <v>64</v>
      </c>
      <c r="M244" t="s">
        <v>65</v>
      </c>
      <c r="N244" s="82">
        <v>-36.5</v>
      </c>
      <c r="O244" t="s">
        <v>55</v>
      </c>
      <c r="P244" t="s">
        <v>86</v>
      </c>
      <c r="Q244" t="s">
        <v>86</v>
      </c>
      <c r="R244" s="2">
        <v>44104</v>
      </c>
      <c r="S244" s="2">
        <v>44104</v>
      </c>
    </row>
    <row r="245" spans="1:20" x14ac:dyDescent="0.25">
      <c r="A245">
        <v>2020</v>
      </c>
      <c r="B245" s="2">
        <v>44013</v>
      </c>
      <c r="C245" s="2">
        <v>44104</v>
      </c>
      <c r="D245" t="s">
        <v>66</v>
      </c>
      <c r="E245" t="s">
        <v>67</v>
      </c>
      <c r="F245" t="s">
        <v>58</v>
      </c>
      <c r="G245" t="s">
        <v>68</v>
      </c>
      <c r="H245" t="s">
        <v>69</v>
      </c>
      <c r="I245" t="s">
        <v>61</v>
      </c>
      <c r="J245" t="s">
        <v>62</v>
      </c>
      <c r="K245" t="s">
        <v>670</v>
      </c>
      <c r="L245" t="s">
        <v>71</v>
      </c>
      <c r="M245" t="s">
        <v>65</v>
      </c>
      <c r="N245" s="82">
        <v>-31.2</v>
      </c>
      <c r="O245" t="s">
        <v>55</v>
      </c>
      <c r="P245" t="s">
        <v>86</v>
      </c>
      <c r="Q245" t="s">
        <v>86</v>
      </c>
      <c r="R245" s="2">
        <v>44104</v>
      </c>
      <c r="S245" s="98">
        <v>44104</v>
      </c>
      <c r="T245" s="102"/>
    </row>
    <row r="246" spans="1:20" x14ac:dyDescent="0.25">
      <c r="A246">
        <v>2020</v>
      </c>
      <c r="B246" s="2">
        <v>44013</v>
      </c>
      <c r="C246" s="2">
        <v>44104</v>
      </c>
      <c r="D246" t="s">
        <v>79</v>
      </c>
      <c r="E246" t="s">
        <v>80</v>
      </c>
      <c r="F246" t="s">
        <v>81</v>
      </c>
      <c r="G246" t="s">
        <v>82</v>
      </c>
      <c r="H246" t="s">
        <v>83</v>
      </c>
      <c r="I246" t="s">
        <v>80</v>
      </c>
      <c r="J246" t="s">
        <v>62</v>
      </c>
      <c r="K246" t="s">
        <v>84</v>
      </c>
      <c r="L246" t="s">
        <v>85</v>
      </c>
      <c r="M246" t="s">
        <v>65</v>
      </c>
      <c r="N246" s="96" t="s">
        <v>635</v>
      </c>
      <c r="O246" t="s">
        <v>54</v>
      </c>
      <c r="P246" t="s">
        <v>86</v>
      </c>
      <c r="Q246" t="s">
        <v>86</v>
      </c>
      <c r="R246" s="2">
        <v>44104</v>
      </c>
      <c r="S246" s="2">
        <v>44104</v>
      </c>
    </row>
    <row r="247" spans="1:20" x14ac:dyDescent="0.25">
      <c r="A247">
        <v>2020</v>
      </c>
      <c r="B247" s="2">
        <v>43922</v>
      </c>
      <c r="C247" s="2">
        <v>44012</v>
      </c>
      <c r="D247" t="s">
        <v>451</v>
      </c>
      <c r="E247" t="s">
        <v>119</v>
      </c>
      <c r="F247" t="s">
        <v>607</v>
      </c>
      <c r="G247" t="s">
        <v>121</v>
      </c>
      <c r="H247" t="s">
        <v>122</v>
      </c>
      <c r="I247" t="s">
        <v>123</v>
      </c>
      <c r="J247" t="s">
        <v>124</v>
      </c>
      <c r="K247" t="s">
        <v>452</v>
      </c>
      <c r="L247" s="80" t="s">
        <v>608</v>
      </c>
      <c r="M247" s="80" t="s">
        <v>127</v>
      </c>
      <c r="N247" s="80">
        <v>0.98</v>
      </c>
      <c r="O247" s="80" t="s">
        <v>54</v>
      </c>
      <c r="P247" s="80" t="s">
        <v>609</v>
      </c>
      <c r="Q247" t="s">
        <v>130</v>
      </c>
      <c r="R247" s="2">
        <v>44012</v>
      </c>
      <c r="S247" s="2">
        <v>44104</v>
      </c>
    </row>
    <row r="248" spans="1:20" x14ac:dyDescent="0.25">
      <c r="A248">
        <v>2020</v>
      </c>
      <c r="B248" s="2">
        <v>43922</v>
      </c>
      <c r="C248" s="2">
        <v>44012</v>
      </c>
      <c r="D248" t="s">
        <v>569</v>
      </c>
      <c r="E248" t="s">
        <v>570</v>
      </c>
      <c r="F248" t="s">
        <v>100</v>
      </c>
      <c r="G248" t="s">
        <v>571</v>
      </c>
      <c r="H248" t="s">
        <v>102</v>
      </c>
      <c r="I248" t="s">
        <v>103</v>
      </c>
      <c r="J248" t="s">
        <v>62</v>
      </c>
      <c r="K248" t="s">
        <v>572</v>
      </c>
      <c r="L248" s="80" t="s">
        <v>636</v>
      </c>
      <c r="M248" s="80" t="s">
        <v>637</v>
      </c>
      <c r="N248" s="80" t="s">
        <v>638</v>
      </c>
      <c r="O248" s="80" t="s">
        <v>54</v>
      </c>
      <c r="P248" s="80" t="s">
        <v>575</v>
      </c>
      <c r="Q248" t="s">
        <v>576</v>
      </c>
      <c r="R248" s="2">
        <v>44030</v>
      </c>
      <c r="S248" s="2">
        <v>44104</v>
      </c>
    </row>
    <row r="249" spans="1:20" x14ac:dyDescent="0.25">
      <c r="A249">
        <v>2020</v>
      </c>
      <c r="B249" s="2">
        <v>43922</v>
      </c>
      <c r="C249" s="2">
        <v>44012</v>
      </c>
      <c r="D249" t="s">
        <v>141</v>
      </c>
      <c r="E249" t="s">
        <v>142</v>
      </c>
      <c r="F249" t="s">
        <v>90</v>
      </c>
      <c r="G249" t="s">
        <v>143</v>
      </c>
      <c r="H249" t="s">
        <v>144</v>
      </c>
      <c r="I249" t="s">
        <v>145</v>
      </c>
      <c r="J249" t="s">
        <v>62</v>
      </c>
      <c r="K249" t="s">
        <v>639</v>
      </c>
      <c r="L249" t="s">
        <v>578</v>
      </c>
      <c r="M249" t="s">
        <v>640</v>
      </c>
      <c r="N249" t="s">
        <v>641</v>
      </c>
      <c r="O249" t="s">
        <v>54</v>
      </c>
      <c r="P249" t="s">
        <v>150</v>
      </c>
      <c r="Q249" t="s">
        <v>151</v>
      </c>
      <c r="R249" s="2">
        <v>44013</v>
      </c>
      <c r="S249" s="2">
        <v>44012</v>
      </c>
      <c r="T249" t="s">
        <v>368</v>
      </c>
    </row>
    <row r="250" spans="1:20" x14ac:dyDescent="0.25">
      <c r="A250">
        <v>2020</v>
      </c>
      <c r="B250" s="2">
        <v>43922</v>
      </c>
      <c r="C250" s="2">
        <v>44012</v>
      </c>
      <c r="D250" t="s">
        <v>152</v>
      </c>
      <c r="E250" t="s">
        <v>153</v>
      </c>
      <c r="F250" t="s">
        <v>90</v>
      </c>
      <c r="G250" t="s">
        <v>154</v>
      </c>
      <c r="H250" t="s">
        <v>155</v>
      </c>
      <c r="I250" t="s">
        <v>145</v>
      </c>
      <c r="J250" t="s">
        <v>62</v>
      </c>
      <c r="K250" t="s">
        <v>642</v>
      </c>
      <c r="L250" t="s">
        <v>481</v>
      </c>
      <c r="M250" t="s">
        <v>640</v>
      </c>
      <c r="N250" t="s">
        <v>643</v>
      </c>
      <c r="O250" t="s">
        <v>54</v>
      </c>
      <c r="P250" t="s">
        <v>150</v>
      </c>
      <c r="Q250" t="s">
        <v>151</v>
      </c>
      <c r="R250" s="2">
        <v>44013</v>
      </c>
      <c r="S250" s="2">
        <v>44012</v>
      </c>
    </row>
    <row r="251" spans="1:20" x14ac:dyDescent="0.25">
      <c r="A251">
        <v>2020</v>
      </c>
      <c r="B251" s="2">
        <v>43922</v>
      </c>
      <c r="C251" s="2">
        <v>44012</v>
      </c>
      <c r="D251" t="s">
        <v>159</v>
      </c>
      <c r="E251" t="s">
        <v>160</v>
      </c>
      <c r="F251" t="s">
        <v>90</v>
      </c>
      <c r="G251" t="s">
        <v>161</v>
      </c>
      <c r="H251" t="s">
        <v>162</v>
      </c>
      <c r="I251" t="s">
        <v>163</v>
      </c>
      <c r="J251" t="s">
        <v>62</v>
      </c>
      <c r="K251" t="s">
        <v>644</v>
      </c>
      <c r="L251" t="s">
        <v>645</v>
      </c>
      <c r="M251" t="s">
        <v>640</v>
      </c>
      <c r="N251" t="s">
        <v>646</v>
      </c>
      <c r="O251" t="s">
        <v>54</v>
      </c>
      <c r="P251" t="s">
        <v>150</v>
      </c>
      <c r="Q251" t="s">
        <v>151</v>
      </c>
      <c r="R251" s="2">
        <v>44013</v>
      </c>
      <c r="S251" s="2">
        <v>44012</v>
      </c>
    </row>
    <row r="252" spans="1:20" x14ac:dyDescent="0.25">
      <c r="A252">
        <v>2020</v>
      </c>
      <c r="B252" s="2">
        <v>43922</v>
      </c>
      <c r="C252" s="2">
        <v>44012</v>
      </c>
      <c r="D252" t="s">
        <v>167</v>
      </c>
      <c r="E252" t="s">
        <v>168</v>
      </c>
      <c r="F252" t="s">
        <v>90</v>
      </c>
      <c r="G252" t="s">
        <v>169</v>
      </c>
      <c r="H252" t="s">
        <v>170</v>
      </c>
      <c r="I252" t="s">
        <v>171</v>
      </c>
      <c r="J252" t="s">
        <v>62</v>
      </c>
      <c r="K252" t="s">
        <v>647</v>
      </c>
      <c r="L252" t="s">
        <v>487</v>
      </c>
      <c r="M252" t="s">
        <v>640</v>
      </c>
      <c r="N252" t="s">
        <v>648</v>
      </c>
      <c r="O252" t="s">
        <v>54</v>
      </c>
      <c r="P252" t="s">
        <v>150</v>
      </c>
      <c r="Q252" t="s">
        <v>151</v>
      </c>
      <c r="R252" s="2">
        <v>44013</v>
      </c>
      <c r="S252" s="2">
        <v>44012</v>
      </c>
    </row>
    <row r="253" spans="1:20" x14ac:dyDescent="0.25">
      <c r="A253">
        <v>2020</v>
      </c>
      <c r="B253" s="2">
        <v>43922</v>
      </c>
      <c r="C253" s="2">
        <v>44012</v>
      </c>
      <c r="D253" t="s">
        <v>190</v>
      </c>
      <c r="E253" t="s">
        <v>191</v>
      </c>
      <c r="F253" t="s">
        <v>90</v>
      </c>
      <c r="G253" t="s">
        <v>192</v>
      </c>
      <c r="H253" t="s">
        <v>193</v>
      </c>
      <c r="I253" t="s">
        <v>121</v>
      </c>
      <c r="J253" t="s">
        <v>62</v>
      </c>
      <c r="K253" t="s">
        <v>649</v>
      </c>
      <c r="L253" t="s">
        <v>650</v>
      </c>
      <c r="M253" t="s">
        <v>640</v>
      </c>
      <c r="N253" t="s">
        <v>651</v>
      </c>
      <c r="O253" t="s">
        <v>54</v>
      </c>
      <c r="P253" t="s">
        <v>197</v>
      </c>
      <c r="Q253" t="s">
        <v>151</v>
      </c>
      <c r="R253" s="2">
        <v>44013</v>
      </c>
      <c r="S253" s="2">
        <v>44012</v>
      </c>
    </row>
    <row r="254" spans="1:20" x14ac:dyDescent="0.25">
      <c r="A254">
        <v>2020</v>
      </c>
      <c r="B254" s="2">
        <v>43922</v>
      </c>
      <c r="C254" s="2">
        <v>44012</v>
      </c>
      <c r="D254" t="s">
        <v>198</v>
      </c>
      <c r="E254" t="s">
        <v>199</v>
      </c>
      <c r="F254" t="s">
        <v>90</v>
      </c>
      <c r="G254" t="s">
        <v>200</v>
      </c>
      <c r="H254" t="s">
        <v>201</v>
      </c>
      <c r="I254" t="s">
        <v>121</v>
      </c>
      <c r="J254" t="s">
        <v>62</v>
      </c>
      <c r="K254" t="s">
        <v>652</v>
      </c>
      <c r="L254" t="s">
        <v>591</v>
      </c>
      <c r="M254" t="s">
        <v>640</v>
      </c>
      <c r="N254" t="s">
        <v>653</v>
      </c>
      <c r="O254" t="s">
        <v>54</v>
      </c>
      <c r="P254" t="s">
        <v>197</v>
      </c>
      <c r="Q254" t="s">
        <v>151</v>
      </c>
      <c r="R254" s="2">
        <v>44013</v>
      </c>
      <c r="S254" s="2">
        <v>44012</v>
      </c>
    </row>
    <row r="255" spans="1:20" x14ac:dyDescent="0.25">
      <c r="A255">
        <v>2020</v>
      </c>
      <c r="B255" s="2">
        <v>43922</v>
      </c>
      <c r="C255" s="2">
        <v>44012</v>
      </c>
      <c r="D255" t="s">
        <v>219</v>
      </c>
      <c r="E255" t="s">
        <v>220</v>
      </c>
      <c r="F255" t="s">
        <v>90</v>
      </c>
      <c r="G255" t="s">
        <v>221</v>
      </c>
      <c r="H255" t="s">
        <v>222</v>
      </c>
      <c r="I255" t="s">
        <v>121</v>
      </c>
      <c r="J255" t="s">
        <v>62</v>
      </c>
      <c r="K255" t="s">
        <v>654</v>
      </c>
      <c r="L255" t="s">
        <v>655</v>
      </c>
      <c r="M255" t="s">
        <v>640</v>
      </c>
      <c r="N255" s="71" t="s">
        <v>656</v>
      </c>
      <c r="O255" t="s">
        <v>54</v>
      </c>
      <c r="P255" t="s">
        <v>197</v>
      </c>
      <c r="Q255" t="s">
        <v>151</v>
      </c>
      <c r="R255" s="2">
        <v>44013</v>
      </c>
      <c r="S255" s="2">
        <v>44012</v>
      </c>
    </row>
    <row r="256" spans="1:20" x14ac:dyDescent="0.25">
      <c r="A256">
        <v>2020</v>
      </c>
      <c r="B256" s="2">
        <v>43922</v>
      </c>
      <c r="C256" s="2">
        <v>44012</v>
      </c>
      <c r="D256" t="s">
        <v>225</v>
      </c>
      <c r="E256" t="s">
        <v>226</v>
      </c>
      <c r="F256" t="s">
        <v>90</v>
      </c>
      <c r="G256" t="s">
        <v>227</v>
      </c>
      <c r="H256" t="s">
        <v>228</v>
      </c>
      <c r="I256" t="s">
        <v>121</v>
      </c>
      <c r="J256" t="s">
        <v>62</v>
      </c>
      <c r="K256" t="s">
        <v>657</v>
      </c>
      <c r="L256" t="s">
        <v>658</v>
      </c>
      <c r="M256" t="s">
        <v>640</v>
      </c>
      <c r="N256" t="s">
        <v>659</v>
      </c>
      <c r="O256" t="s">
        <v>54</v>
      </c>
      <c r="P256" t="s">
        <v>197</v>
      </c>
      <c r="Q256" t="s">
        <v>151</v>
      </c>
      <c r="R256" s="2">
        <v>44013</v>
      </c>
      <c r="S256" s="2">
        <v>44012</v>
      </c>
    </row>
    <row r="257" spans="1:20" x14ac:dyDescent="0.25">
      <c r="A257">
        <v>2020</v>
      </c>
      <c r="B257" s="2">
        <v>43922</v>
      </c>
      <c r="C257" s="2">
        <v>44012</v>
      </c>
      <c r="D257" t="s">
        <v>232</v>
      </c>
      <c r="E257" t="s">
        <v>233</v>
      </c>
      <c r="F257" t="s">
        <v>90</v>
      </c>
      <c r="G257" t="s">
        <v>234</v>
      </c>
      <c r="H257" t="s">
        <v>235</v>
      </c>
      <c r="I257" t="s">
        <v>121</v>
      </c>
      <c r="J257" t="s">
        <v>62</v>
      </c>
      <c r="K257" t="s">
        <v>660</v>
      </c>
      <c r="L257" t="s">
        <v>661</v>
      </c>
      <c r="M257" t="s">
        <v>640</v>
      </c>
      <c r="N257" t="s">
        <v>662</v>
      </c>
      <c r="O257" t="s">
        <v>54</v>
      </c>
      <c r="P257" t="s">
        <v>197</v>
      </c>
      <c r="Q257" t="s">
        <v>151</v>
      </c>
      <c r="R257" s="2">
        <v>44013</v>
      </c>
      <c r="S257" s="2">
        <v>44012</v>
      </c>
    </row>
    <row r="258" spans="1:20" x14ac:dyDescent="0.25">
      <c r="A258">
        <v>2020</v>
      </c>
      <c r="B258" s="2">
        <v>43922</v>
      </c>
      <c r="C258" s="2">
        <v>44012</v>
      </c>
      <c r="D258" t="s">
        <v>239</v>
      </c>
      <c r="E258" t="s">
        <v>240</v>
      </c>
      <c r="F258" t="s">
        <v>90</v>
      </c>
      <c r="G258" t="s">
        <v>241</v>
      </c>
      <c r="H258" t="s">
        <v>242</v>
      </c>
      <c r="I258" t="s">
        <v>121</v>
      </c>
      <c r="J258" t="s">
        <v>62</v>
      </c>
      <c r="K258" t="s">
        <v>663</v>
      </c>
      <c r="L258" t="s">
        <v>664</v>
      </c>
      <c r="M258" t="s">
        <v>640</v>
      </c>
      <c r="N258" t="s">
        <v>665</v>
      </c>
      <c r="O258" t="s">
        <v>54</v>
      </c>
      <c r="P258" t="s">
        <v>197</v>
      </c>
      <c r="Q258" t="s">
        <v>151</v>
      </c>
      <c r="R258" s="2">
        <v>44013</v>
      </c>
      <c r="S258" s="2">
        <v>44012</v>
      </c>
    </row>
    <row r="259" spans="1:20" x14ac:dyDescent="0.25">
      <c r="A259">
        <v>2020</v>
      </c>
      <c r="B259" s="2">
        <v>43922</v>
      </c>
      <c r="C259" s="2">
        <v>44012</v>
      </c>
      <c r="D259" t="s">
        <v>246</v>
      </c>
      <c r="E259" t="s">
        <v>247</v>
      </c>
      <c r="F259" t="s">
        <v>90</v>
      </c>
      <c r="G259" t="s">
        <v>248</v>
      </c>
      <c r="H259" t="s">
        <v>249</v>
      </c>
      <c r="I259" t="s">
        <v>121</v>
      </c>
      <c r="J259" t="s">
        <v>62</v>
      </c>
      <c r="K259" t="s">
        <v>666</v>
      </c>
      <c r="L259" t="s">
        <v>667</v>
      </c>
      <c r="M259" t="s">
        <v>640</v>
      </c>
      <c r="N259" t="s">
        <v>668</v>
      </c>
      <c r="O259" t="s">
        <v>54</v>
      </c>
      <c r="P259" t="s">
        <v>197</v>
      </c>
      <c r="Q259" t="s">
        <v>151</v>
      </c>
      <c r="R259" s="2">
        <v>44013</v>
      </c>
      <c r="S259" s="2">
        <v>44012</v>
      </c>
    </row>
    <row r="260" spans="1:20" x14ac:dyDescent="0.25">
      <c r="A260">
        <v>2020</v>
      </c>
      <c r="B260" s="2">
        <v>43922</v>
      </c>
      <c r="C260" s="2">
        <v>44012</v>
      </c>
      <c r="D260" t="s">
        <v>569</v>
      </c>
      <c r="E260" t="s">
        <v>570</v>
      </c>
      <c r="F260" t="s">
        <v>100</v>
      </c>
      <c r="G260" t="s">
        <v>571</v>
      </c>
      <c r="H260" t="s">
        <v>102</v>
      </c>
      <c r="I260" t="s">
        <v>103</v>
      </c>
      <c r="J260" t="s">
        <v>62</v>
      </c>
      <c r="K260" t="s">
        <v>572</v>
      </c>
      <c r="L260" s="80" t="s">
        <v>636</v>
      </c>
      <c r="M260" s="80" t="s">
        <v>637</v>
      </c>
      <c r="N260" s="80" t="s">
        <v>638</v>
      </c>
      <c r="O260" s="80" t="s">
        <v>54</v>
      </c>
      <c r="P260" s="80" t="s">
        <v>575</v>
      </c>
      <c r="Q260" t="s">
        <v>576</v>
      </c>
      <c r="R260" s="2">
        <v>44030</v>
      </c>
      <c r="S260" s="2">
        <v>44012</v>
      </c>
    </row>
    <row r="261" spans="1:20" x14ac:dyDescent="0.25">
      <c r="A261">
        <v>2020</v>
      </c>
      <c r="B261" s="2">
        <v>43922</v>
      </c>
      <c r="C261" s="2">
        <v>44012</v>
      </c>
      <c r="D261" t="s">
        <v>56</v>
      </c>
      <c r="E261" t="s">
        <v>57</v>
      </c>
      <c r="F261" t="s">
        <v>58</v>
      </c>
      <c r="G261" t="s">
        <v>59</v>
      </c>
      <c r="H261" t="s">
        <v>60</v>
      </c>
      <c r="I261" t="s">
        <v>61</v>
      </c>
      <c r="J261" t="s">
        <v>62</v>
      </c>
      <c r="K261" t="s">
        <v>633</v>
      </c>
      <c r="L261" t="s">
        <v>64</v>
      </c>
      <c r="M261" t="s">
        <v>65</v>
      </c>
      <c r="N261">
        <v>-54.3</v>
      </c>
      <c r="O261" t="s">
        <v>55</v>
      </c>
      <c r="P261" t="s">
        <v>86</v>
      </c>
      <c r="Q261" t="s">
        <v>86</v>
      </c>
      <c r="R261" s="2">
        <v>44012</v>
      </c>
      <c r="S261" s="2">
        <v>44012</v>
      </c>
    </row>
    <row r="262" spans="1:20" x14ac:dyDescent="0.25">
      <c r="A262">
        <v>2020</v>
      </c>
      <c r="B262" s="2">
        <v>43922</v>
      </c>
      <c r="C262" s="2">
        <v>44012</v>
      </c>
      <c r="D262" t="s">
        <v>66</v>
      </c>
      <c r="E262" t="s">
        <v>67</v>
      </c>
      <c r="F262" t="s">
        <v>58</v>
      </c>
      <c r="G262" t="s">
        <v>68</v>
      </c>
      <c r="H262" t="s">
        <v>69</v>
      </c>
      <c r="I262" t="s">
        <v>61</v>
      </c>
      <c r="J262" t="s">
        <v>62</v>
      </c>
      <c r="K262" t="s">
        <v>634</v>
      </c>
      <c r="L262" t="s">
        <v>71</v>
      </c>
      <c r="M262" t="s">
        <v>65</v>
      </c>
      <c r="N262">
        <v>-47.13</v>
      </c>
      <c r="O262" t="s">
        <v>55</v>
      </c>
      <c r="P262" t="s">
        <v>86</v>
      </c>
      <c r="Q262" t="s">
        <v>86</v>
      </c>
      <c r="R262" s="2">
        <v>44012</v>
      </c>
      <c r="S262" s="2">
        <v>44012</v>
      </c>
    </row>
    <row r="263" spans="1:20" x14ac:dyDescent="0.25">
      <c r="A263">
        <v>2020</v>
      </c>
      <c r="B263" s="2">
        <v>43922</v>
      </c>
      <c r="C263" s="2">
        <v>44012</v>
      </c>
      <c r="D263" t="s">
        <v>79</v>
      </c>
      <c r="E263" t="s">
        <v>80</v>
      </c>
      <c r="F263" t="s">
        <v>81</v>
      </c>
      <c r="G263" t="s">
        <v>82</v>
      </c>
      <c r="H263" t="s">
        <v>83</v>
      </c>
      <c r="I263" t="s">
        <v>80</v>
      </c>
      <c r="J263" t="s">
        <v>62</v>
      </c>
      <c r="K263" t="s">
        <v>84</v>
      </c>
      <c r="L263" t="s">
        <v>85</v>
      </c>
      <c r="M263" t="s">
        <v>65</v>
      </c>
      <c r="N263" s="94" t="s">
        <v>635</v>
      </c>
      <c r="O263" t="s">
        <v>54</v>
      </c>
      <c r="P263" t="s">
        <v>86</v>
      </c>
      <c r="Q263" t="s">
        <v>86</v>
      </c>
      <c r="R263" s="2">
        <v>44012</v>
      </c>
      <c r="S263" s="2">
        <v>44012</v>
      </c>
    </row>
    <row r="264" spans="1:20" x14ac:dyDescent="0.25">
      <c r="A264" s="88">
        <v>2020</v>
      </c>
      <c r="B264" s="89">
        <v>43922</v>
      </c>
      <c r="C264" s="89">
        <v>44012</v>
      </c>
      <c r="D264" s="88" t="s">
        <v>620</v>
      </c>
      <c r="E264" s="88" t="s">
        <v>621</v>
      </c>
      <c r="F264" s="88" t="s">
        <v>622</v>
      </c>
      <c r="G264" s="88" t="s">
        <v>621</v>
      </c>
      <c r="H264" s="88" t="s">
        <v>623</v>
      </c>
      <c r="I264" s="88" t="s">
        <v>624</v>
      </c>
      <c r="J264" s="88" t="s">
        <v>625</v>
      </c>
      <c r="K264" s="88">
        <v>0</v>
      </c>
      <c r="L264" s="90">
        <v>1700</v>
      </c>
      <c r="M264" s="90">
        <v>0</v>
      </c>
      <c r="N264" s="91">
        <v>0</v>
      </c>
      <c r="O264" s="88" t="s">
        <v>54</v>
      </c>
      <c r="P264" s="92" t="s">
        <v>626</v>
      </c>
      <c r="Q264" s="92" t="s">
        <v>626</v>
      </c>
      <c r="R264" s="89">
        <v>44012</v>
      </c>
      <c r="S264" s="2">
        <v>44012</v>
      </c>
    </row>
    <row r="265" spans="1:20" x14ac:dyDescent="0.25">
      <c r="A265" s="60">
        <v>2020</v>
      </c>
      <c r="B265" s="11">
        <v>43922</v>
      </c>
      <c r="C265" s="11">
        <v>44012</v>
      </c>
      <c r="D265" s="60" t="s">
        <v>610</v>
      </c>
      <c r="E265" s="60" t="s">
        <v>611</v>
      </c>
      <c r="F265" s="85" t="s">
        <v>612</v>
      </c>
      <c r="G265" s="60" t="s">
        <v>611</v>
      </c>
      <c r="H265" s="67" t="s">
        <v>256</v>
      </c>
      <c r="I265" s="67" t="s">
        <v>257</v>
      </c>
      <c r="J265" s="67" t="s">
        <v>62</v>
      </c>
      <c r="K265" s="86">
        <v>3850</v>
      </c>
      <c r="L265" s="86">
        <v>3850</v>
      </c>
      <c r="M265" s="87">
        <v>2264</v>
      </c>
      <c r="N265" s="67">
        <v>58.8</v>
      </c>
      <c r="O265" s="60" t="s">
        <v>55</v>
      </c>
      <c r="P265" s="67" t="s">
        <v>366</v>
      </c>
      <c r="Q265" s="67" t="s">
        <v>318</v>
      </c>
      <c r="R265" s="11">
        <v>44012</v>
      </c>
      <c r="S265" s="2">
        <v>44012</v>
      </c>
    </row>
    <row r="266" spans="1:20" x14ac:dyDescent="0.25">
      <c r="A266" s="60">
        <v>2020</v>
      </c>
      <c r="B266" s="11">
        <v>43922</v>
      </c>
      <c r="C266" s="11">
        <v>44012</v>
      </c>
      <c r="D266" s="60" t="s">
        <v>610</v>
      </c>
      <c r="E266" s="60" t="s">
        <v>613</v>
      </c>
      <c r="F266" s="85" t="s">
        <v>612</v>
      </c>
      <c r="G266" s="60" t="s">
        <v>613</v>
      </c>
      <c r="H266" s="67" t="s">
        <v>256</v>
      </c>
      <c r="I266" s="67" t="s">
        <v>257</v>
      </c>
      <c r="J266" s="67" t="s">
        <v>62</v>
      </c>
      <c r="K266" s="86">
        <v>14200</v>
      </c>
      <c r="L266" s="86">
        <v>14200</v>
      </c>
      <c r="M266" s="87">
        <v>6171</v>
      </c>
      <c r="N266" s="67">
        <v>43.5</v>
      </c>
      <c r="O266" s="60" t="s">
        <v>55</v>
      </c>
      <c r="P266" s="67" t="s">
        <v>366</v>
      </c>
      <c r="Q266" s="67" t="s">
        <v>318</v>
      </c>
      <c r="R266" s="11">
        <v>44012</v>
      </c>
      <c r="S266" s="89">
        <v>44012</v>
      </c>
      <c r="T266" s="93"/>
    </row>
    <row r="267" spans="1:20" x14ac:dyDescent="0.25">
      <c r="A267" s="60">
        <v>2020</v>
      </c>
      <c r="B267" s="11">
        <v>43922</v>
      </c>
      <c r="C267" s="11">
        <v>44012</v>
      </c>
      <c r="D267" s="60" t="s">
        <v>610</v>
      </c>
      <c r="E267" s="60" t="s">
        <v>614</v>
      </c>
      <c r="F267" s="85" t="s">
        <v>612</v>
      </c>
      <c r="G267" s="60" t="s">
        <v>614</v>
      </c>
      <c r="H267" s="67" t="s">
        <v>256</v>
      </c>
      <c r="I267" s="67" t="s">
        <v>257</v>
      </c>
      <c r="J267" s="67" t="s">
        <v>62</v>
      </c>
      <c r="K267" s="86">
        <v>305</v>
      </c>
      <c r="L267" s="86">
        <v>305</v>
      </c>
      <c r="M267" s="87">
        <v>76</v>
      </c>
      <c r="N267" s="67">
        <v>24.9</v>
      </c>
      <c r="O267" s="60" t="s">
        <v>55</v>
      </c>
      <c r="P267" s="67" t="s">
        <v>366</v>
      </c>
      <c r="Q267" s="67" t="s">
        <v>318</v>
      </c>
      <c r="R267" s="11">
        <v>44012</v>
      </c>
      <c r="S267" s="11">
        <v>44012</v>
      </c>
      <c r="T267" t="s">
        <v>632</v>
      </c>
    </row>
    <row r="268" spans="1:20" x14ac:dyDescent="0.25">
      <c r="A268" s="60">
        <v>2020</v>
      </c>
      <c r="B268" s="11">
        <v>43922</v>
      </c>
      <c r="C268" s="11">
        <v>44012</v>
      </c>
      <c r="D268" s="60" t="s">
        <v>610</v>
      </c>
      <c r="E268" s="60" t="s">
        <v>615</v>
      </c>
      <c r="F268" s="85" t="s">
        <v>612</v>
      </c>
      <c r="G268" s="60" t="s">
        <v>615</v>
      </c>
      <c r="H268" s="67" t="s">
        <v>256</v>
      </c>
      <c r="I268" s="67" t="s">
        <v>257</v>
      </c>
      <c r="J268" s="67" t="s">
        <v>62</v>
      </c>
      <c r="K268" s="86">
        <v>4562</v>
      </c>
      <c r="L268" s="86">
        <v>4562</v>
      </c>
      <c r="M268" s="87">
        <v>18</v>
      </c>
      <c r="N268" s="67">
        <v>0.4</v>
      </c>
      <c r="O268" s="60" t="s">
        <v>55</v>
      </c>
      <c r="P268" s="67" t="s">
        <v>366</v>
      </c>
      <c r="Q268" s="67" t="s">
        <v>318</v>
      </c>
      <c r="R268" s="11">
        <v>44012</v>
      </c>
      <c r="S268" s="11">
        <v>44012</v>
      </c>
      <c r="T268" t="s">
        <v>632</v>
      </c>
    </row>
    <row r="269" spans="1:20" x14ac:dyDescent="0.25">
      <c r="A269" s="60">
        <v>2020</v>
      </c>
      <c r="B269" s="11">
        <v>43922</v>
      </c>
      <c r="C269" s="11">
        <v>44012</v>
      </c>
      <c r="D269" s="60" t="s">
        <v>610</v>
      </c>
      <c r="E269" s="85" t="s">
        <v>616</v>
      </c>
      <c r="F269" s="85" t="s">
        <v>612</v>
      </c>
      <c r="G269" s="85" t="s">
        <v>616</v>
      </c>
      <c r="H269" s="67" t="s">
        <v>256</v>
      </c>
      <c r="I269" s="67" t="s">
        <v>257</v>
      </c>
      <c r="J269" s="67" t="s">
        <v>62</v>
      </c>
      <c r="K269" s="86">
        <v>3400</v>
      </c>
      <c r="L269" s="86">
        <v>3400</v>
      </c>
      <c r="M269" s="87">
        <v>161</v>
      </c>
      <c r="N269" s="67">
        <v>4.7</v>
      </c>
      <c r="O269" s="60" t="s">
        <v>55</v>
      </c>
      <c r="P269" s="67" t="s">
        <v>366</v>
      </c>
      <c r="Q269" s="67" t="s">
        <v>318</v>
      </c>
      <c r="R269" s="11">
        <v>44012</v>
      </c>
      <c r="S269" s="11">
        <v>44012</v>
      </c>
      <c r="T269" t="s">
        <v>632</v>
      </c>
    </row>
    <row r="270" spans="1:20" x14ac:dyDescent="0.25">
      <c r="A270" s="60">
        <v>2020</v>
      </c>
      <c r="B270" s="11">
        <v>43922</v>
      </c>
      <c r="C270" s="11">
        <v>44012</v>
      </c>
      <c r="D270" s="60" t="s">
        <v>610</v>
      </c>
      <c r="E270" s="60" t="s">
        <v>617</v>
      </c>
      <c r="F270" s="85" t="s">
        <v>612</v>
      </c>
      <c r="G270" s="60" t="s">
        <v>617</v>
      </c>
      <c r="H270" s="67" t="s">
        <v>256</v>
      </c>
      <c r="I270" s="67" t="s">
        <v>257</v>
      </c>
      <c r="J270" s="67" t="s">
        <v>62</v>
      </c>
      <c r="K270" s="86">
        <v>1450</v>
      </c>
      <c r="L270" s="86">
        <v>1450</v>
      </c>
      <c r="M270" s="87">
        <v>293</v>
      </c>
      <c r="N270" s="67">
        <v>20.2</v>
      </c>
      <c r="O270" s="60" t="s">
        <v>55</v>
      </c>
      <c r="P270" s="67" t="s">
        <v>366</v>
      </c>
      <c r="Q270" s="67" t="s">
        <v>318</v>
      </c>
      <c r="R270" s="11">
        <v>44012</v>
      </c>
      <c r="S270" s="11">
        <v>44012</v>
      </c>
      <c r="T270" t="s">
        <v>632</v>
      </c>
    </row>
    <row r="271" spans="1:20" x14ac:dyDescent="0.25">
      <c r="A271" s="60">
        <v>2020</v>
      </c>
      <c r="B271" s="11">
        <v>43922</v>
      </c>
      <c r="C271" s="11">
        <v>44012</v>
      </c>
      <c r="D271" s="60" t="s">
        <v>610</v>
      </c>
      <c r="E271" s="60" t="s">
        <v>618</v>
      </c>
      <c r="F271" s="85" t="s">
        <v>612</v>
      </c>
      <c r="G271" s="60" t="s">
        <v>618</v>
      </c>
      <c r="H271" s="67" t="s">
        <v>256</v>
      </c>
      <c r="I271" s="67" t="s">
        <v>257</v>
      </c>
      <c r="J271" s="67" t="s">
        <v>62</v>
      </c>
      <c r="K271" s="86">
        <v>84</v>
      </c>
      <c r="L271" s="86">
        <v>84</v>
      </c>
      <c r="M271" s="87">
        <v>38</v>
      </c>
      <c r="N271" s="67">
        <v>45.2</v>
      </c>
      <c r="O271" s="60" t="s">
        <v>55</v>
      </c>
      <c r="P271" s="67" t="s">
        <v>366</v>
      </c>
      <c r="Q271" s="67" t="s">
        <v>318</v>
      </c>
      <c r="R271" s="11">
        <v>44012</v>
      </c>
      <c r="S271" s="11">
        <v>44012</v>
      </c>
      <c r="T271" t="s">
        <v>632</v>
      </c>
    </row>
    <row r="272" spans="1:20" x14ac:dyDescent="0.25">
      <c r="A272">
        <v>2020</v>
      </c>
      <c r="B272" s="2">
        <v>43922</v>
      </c>
      <c r="C272" s="2">
        <v>44012</v>
      </c>
      <c r="D272" t="s">
        <v>88</v>
      </c>
      <c r="E272" t="s">
        <v>89</v>
      </c>
      <c r="F272" t="s">
        <v>90</v>
      </c>
      <c r="G272" t="s">
        <v>91</v>
      </c>
      <c r="H272" t="s">
        <v>92</v>
      </c>
      <c r="I272" t="s">
        <v>93</v>
      </c>
      <c r="J272" t="s">
        <v>94</v>
      </c>
      <c r="K272" t="s">
        <v>515</v>
      </c>
      <c r="L272" t="s">
        <v>630</v>
      </c>
      <c r="M272" t="s">
        <v>515</v>
      </c>
      <c r="N272">
        <v>0</v>
      </c>
      <c r="O272" t="s">
        <v>54</v>
      </c>
      <c r="P272" t="s">
        <v>631</v>
      </c>
      <c r="Q272" t="s">
        <v>631</v>
      </c>
      <c r="R272" s="2">
        <v>44012</v>
      </c>
      <c r="S272" s="11">
        <v>44012</v>
      </c>
      <c r="T272" t="s">
        <v>632</v>
      </c>
    </row>
    <row r="273" spans="1:20" x14ac:dyDescent="0.25">
      <c r="A273">
        <v>2020</v>
      </c>
      <c r="B273" s="2">
        <v>43922</v>
      </c>
      <c r="C273" s="2">
        <v>44012</v>
      </c>
      <c r="D273" t="s">
        <v>266</v>
      </c>
      <c r="E273" t="s">
        <v>267</v>
      </c>
      <c r="F273" t="s">
        <v>268</v>
      </c>
      <c r="G273" t="s">
        <v>269</v>
      </c>
      <c r="H273" t="s">
        <v>270</v>
      </c>
      <c r="I273" t="s">
        <v>271</v>
      </c>
      <c r="J273" t="s">
        <v>62</v>
      </c>
      <c r="K273">
        <v>0</v>
      </c>
      <c r="L273" t="s">
        <v>273</v>
      </c>
      <c r="M273">
        <v>0</v>
      </c>
      <c r="N273" s="72" t="s">
        <v>704</v>
      </c>
      <c r="O273" t="s">
        <v>54</v>
      </c>
      <c r="P273" t="s">
        <v>275</v>
      </c>
      <c r="Q273" t="s">
        <v>275</v>
      </c>
      <c r="R273" s="2">
        <v>44012</v>
      </c>
      <c r="S273" s="11">
        <v>44012</v>
      </c>
      <c r="T273" t="s">
        <v>632</v>
      </c>
    </row>
    <row r="274" spans="1:20" x14ac:dyDescent="0.25">
      <c r="A274">
        <v>2020</v>
      </c>
      <c r="B274" s="2">
        <v>43922</v>
      </c>
      <c r="C274" s="2">
        <v>44012</v>
      </c>
      <c r="D274" t="s">
        <v>109</v>
      </c>
      <c r="E274" t="s">
        <v>110</v>
      </c>
      <c r="F274" t="s">
        <v>90</v>
      </c>
      <c r="G274" t="s">
        <v>111</v>
      </c>
      <c r="H274" t="s">
        <v>112</v>
      </c>
      <c r="I274" t="s">
        <v>113</v>
      </c>
      <c r="J274" t="s">
        <v>62</v>
      </c>
      <c r="K274">
        <v>1777116</v>
      </c>
      <c r="L274" t="s">
        <v>114</v>
      </c>
      <c r="M274" t="s">
        <v>114</v>
      </c>
      <c r="N274" t="s">
        <v>115</v>
      </c>
      <c r="O274" t="s">
        <v>54</v>
      </c>
      <c r="P274" t="s">
        <v>116</v>
      </c>
      <c r="Q274" t="s">
        <v>117</v>
      </c>
      <c r="R274" s="2">
        <v>44020</v>
      </c>
      <c r="S274" s="2">
        <v>44012</v>
      </c>
      <c r="T274" t="s">
        <v>515</v>
      </c>
    </row>
    <row r="275" spans="1:20" x14ac:dyDescent="0.25">
      <c r="A275">
        <v>2020</v>
      </c>
      <c r="B275" s="2">
        <v>43831</v>
      </c>
      <c r="C275" s="2">
        <v>43921</v>
      </c>
      <c r="D275" t="s">
        <v>88</v>
      </c>
      <c r="E275" t="s">
        <v>89</v>
      </c>
      <c r="F275" t="s">
        <v>90</v>
      </c>
      <c r="G275" t="s">
        <v>91</v>
      </c>
      <c r="H275" t="s">
        <v>92</v>
      </c>
      <c r="I275" t="s">
        <v>93</v>
      </c>
      <c r="J275" t="s">
        <v>94</v>
      </c>
      <c r="K275" t="s">
        <v>629</v>
      </c>
      <c r="L275" t="s">
        <v>630</v>
      </c>
      <c r="M275" t="s">
        <v>629</v>
      </c>
      <c r="N275">
        <v>0</v>
      </c>
      <c r="O275" t="s">
        <v>54</v>
      </c>
      <c r="P275" s="69" t="s">
        <v>631</v>
      </c>
      <c r="Q275" s="67" t="s">
        <v>631</v>
      </c>
      <c r="R275" s="68">
        <v>43921</v>
      </c>
      <c r="S275" s="2">
        <v>44012</v>
      </c>
    </row>
    <row r="276" spans="1:20" x14ac:dyDescent="0.25">
      <c r="A276">
        <v>2020</v>
      </c>
      <c r="B276" s="2">
        <v>43831</v>
      </c>
      <c r="C276" s="2">
        <v>43921</v>
      </c>
      <c r="D276" t="s">
        <v>56</v>
      </c>
      <c r="E276" t="s">
        <v>57</v>
      </c>
      <c r="F276" t="s">
        <v>58</v>
      </c>
      <c r="G276" t="s">
        <v>59</v>
      </c>
      <c r="H276" t="s">
        <v>60</v>
      </c>
      <c r="I276" t="s">
        <v>61</v>
      </c>
      <c r="J276" t="s">
        <v>62</v>
      </c>
      <c r="K276" t="s">
        <v>627</v>
      </c>
      <c r="L276" t="s">
        <v>64</v>
      </c>
      <c r="M276" t="s">
        <v>65</v>
      </c>
      <c r="N276">
        <v>-40.5</v>
      </c>
      <c r="O276" t="s">
        <v>55</v>
      </c>
      <c r="P276" s="69" t="s">
        <v>86</v>
      </c>
      <c r="Q276" s="67" t="s">
        <v>86</v>
      </c>
      <c r="R276" s="68">
        <v>43921</v>
      </c>
      <c r="S276" s="2">
        <v>44012</v>
      </c>
    </row>
    <row r="277" spans="1:20" x14ac:dyDescent="0.25">
      <c r="A277">
        <v>2020</v>
      </c>
      <c r="B277" s="2">
        <v>43831</v>
      </c>
      <c r="C277" s="2">
        <v>43921</v>
      </c>
      <c r="D277" t="s">
        <v>66</v>
      </c>
      <c r="E277" t="s">
        <v>67</v>
      </c>
      <c r="F277" t="s">
        <v>58</v>
      </c>
      <c r="G277" t="s">
        <v>68</v>
      </c>
      <c r="H277" t="s">
        <v>69</v>
      </c>
      <c r="I277" t="s">
        <v>61</v>
      </c>
      <c r="J277" t="s">
        <v>62</v>
      </c>
      <c r="K277" t="s">
        <v>628</v>
      </c>
      <c r="L277" t="s">
        <v>71</v>
      </c>
      <c r="M277" t="s">
        <v>65</v>
      </c>
      <c r="N277">
        <v>-29.7</v>
      </c>
      <c r="O277" t="s">
        <v>55</v>
      </c>
      <c r="P277" s="69" t="s">
        <v>86</v>
      </c>
      <c r="Q277" s="67" t="s">
        <v>86</v>
      </c>
      <c r="R277" s="68">
        <v>43921</v>
      </c>
      <c r="S277" s="68">
        <v>43921</v>
      </c>
    </row>
    <row r="278" spans="1:20" x14ac:dyDescent="0.25">
      <c r="A278">
        <v>2020</v>
      </c>
      <c r="B278" s="2">
        <v>43831</v>
      </c>
      <c r="C278" s="2">
        <v>43921</v>
      </c>
      <c r="D278" t="s">
        <v>79</v>
      </c>
      <c r="E278" t="s">
        <v>80</v>
      </c>
      <c r="F278" t="s">
        <v>81</v>
      </c>
      <c r="G278" t="s">
        <v>82</v>
      </c>
      <c r="H278" t="s">
        <v>83</v>
      </c>
      <c r="I278" t="s">
        <v>80</v>
      </c>
      <c r="J278" t="s">
        <v>62</v>
      </c>
      <c r="K278" t="s">
        <v>84</v>
      </c>
      <c r="L278" t="s">
        <v>85</v>
      </c>
      <c r="M278" t="s">
        <v>65</v>
      </c>
      <c r="N278">
        <v>3.04</v>
      </c>
      <c r="O278" t="s">
        <v>54</v>
      </c>
      <c r="P278" s="69" t="s">
        <v>86</v>
      </c>
      <c r="Q278" s="67" t="s">
        <v>86</v>
      </c>
      <c r="R278" s="68">
        <v>43921</v>
      </c>
      <c r="S278" s="68">
        <v>43921</v>
      </c>
    </row>
    <row r="279" spans="1:20" x14ac:dyDescent="0.25">
      <c r="A279">
        <v>2020</v>
      </c>
      <c r="B279" s="2">
        <v>43831</v>
      </c>
      <c r="C279" s="2">
        <v>43921</v>
      </c>
      <c r="D279" s="84" t="s">
        <v>620</v>
      </c>
      <c r="E279" s="84" t="s">
        <v>621</v>
      </c>
      <c r="F279" s="84" t="s">
        <v>622</v>
      </c>
      <c r="G279" s="84" t="s">
        <v>621</v>
      </c>
      <c r="H279" s="84" t="s">
        <v>623</v>
      </c>
      <c r="I279" s="84" t="s">
        <v>624</v>
      </c>
      <c r="J279" s="84" t="s">
        <v>625</v>
      </c>
      <c r="K279">
        <v>0</v>
      </c>
      <c r="L279" s="77">
        <v>1700</v>
      </c>
      <c r="M279" s="77">
        <v>0</v>
      </c>
      <c r="N279" s="78">
        <v>0</v>
      </c>
      <c r="O279" t="s">
        <v>54</v>
      </c>
      <c r="P279" t="s">
        <v>626</v>
      </c>
      <c r="Q279" t="s">
        <v>626</v>
      </c>
      <c r="R279" s="2">
        <v>43921</v>
      </c>
      <c r="S279" s="68">
        <v>43921</v>
      </c>
    </row>
    <row r="280" spans="1:20" x14ac:dyDescent="0.25">
      <c r="A280">
        <v>2020</v>
      </c>
      <c r="B280" s="2">
        <v>43831</v>
      </c>
      <c r="C280" s="2">
        <v>43921</v>
      </c>
      <c r="D280" t="s">
        <v>266</v>
      </c>
      <c r="E280" t="s">
        <v>267</v>
      </c>
      <c r="F280" t="s">
        <v>268</v>
      </c>
      <c r="G280" t="s">
        <v>269</v>
      </c>
      <c r="H280" t="s">
        <v>270</v>
      </c>
      <c r="I280" t="s">
        <v>271</v>
      </c>
      <c r="J280" t="s">
        <v>62</v>
      </c>
      <c r="K280">
        <v>0</v>
      </c>
      <c r="L280" t="s">
        <v>273</v>
      </c>
      <c r="M280">
        <v>0</v>
      </c>
      <c r="N280" t="s">
        <v>619</v>
      </c>
      <c r="O280" t="s">
        <v>54</v>
      </c>
      <c r="P280" t="s">
        <v>275</v>
      </c>
      <c r="Q280" t="s">
        <v>275</v>
      </c>
      <c r="R280" s="2">
        <v>43952</v>
      </c>
      <c r="S280" s="68">
        <v>43921</v>
      </c>
    </row>
    <row r="281" spans="1:20" x14ac:dyDescent="0.25">
      <c r="A281">
        <v>2020</v>
      </c>
      <c r="B281" s="2">
        <v>43831</v>
      </c>
      <c r="C281" s="2">
        <v>43921</v>
      </c>
      <c r="D281" t="s">
        <v>610</v>
      </c>
      <c r="E281" t="s">
        <v>611</v>
      </c>
      <c r="F281" s="83" t="s">
        <v>612</v>
      </c>
      <c r="G281" t="s">
        <v>611</v>
      </c>
      <c r="H281" s="67" t="s">
        <v>256</v>
      </c>
      <c r="I281" s="67" t="s">
        <v>257</v>
      </c>
      <c r="J281" s="67" t="s">
        <v>62</v>
      </c>
      <c r="K281" s="67">
        <v>48721</v>
      </c>
      <c r="L281" s="67">
        <v>4100</v>
      </c>
      <c r="M281" s="67">
        <v>4392</v>
      </c>
      <c r="N281" s="67">
        <v>107.1</v>
      </c>
      <c r="O281" t="s">
        <v>55</v>
      </c>
      <c r="P281" s="67" t="s">
        <v>366</v>
      </c>
      <c r="Q281" s="67" t="s">
        <v>318</v>
      </c>
      <c r="R281" s="2">
        <v>43921</v>
      </c>
      <c r="S281" s="2">
        <v>43921</v>
      </c>
    </row>
    <row r="282" spans="1:20" x14ac:dyDescent="0.25">
      <c r="A282">
        <v>2020</v>
      </c>
      <c r="B282" s="2">
        <v>43831</v>
      </c>
      <c r="C282" s="2">
        <v>43921</v>
      </c>
      <c r="D282" t="s">
        <v>610</v>
      </c>
      <c r="E282" t="s">
        <v>613</v>
      </c>
      <c r="F282" s="83" t="s">
        <v>612</v>
      </c>
      <c r="G282" t="s">
        <v>613</v>
      </c>
      <c r="H282" s="67" t="s">
        <v>256</v>
      </c>
      <c r="I282" s="67" t="s">
        <v>257</v>
      </c>
      <c r="J282" s="67" t="s">
        <v>62</v>
      </c>
      <c r="K282" s="67">
        <v>164085</v>
      </c>
      <c r="L282" s="67">
        <v>14300</v>
      </c>
      <c r="M282" s="67">
        <v>9551</v>
      </c>
      <c r="N282" s="67">
        <v>66.8</v>
      </c>
      <c r="O282" t="s">
        <v>55</v>
      </c>
      <c r="P282" s="67" t="s">
        <v>366</v>
      </c>
      <c r="Q282" s="67" t="s">
        <v>318</v>
      </c>
      <c r="R282" s="2">
        <v>43921</v>
      </c>
      <c r="S282" s="2">
        <v>43921</v>
      </c>
    </row>
    <row r="283" spans="1:20" x14ac:dyDescent="0.25">
      <c r="A283">
        <v>2020</v>
      </c>
      <c r="B283" s="2">
        <v>43831</v>
      </c>
      <c r="C283" s="2">
        <v>43921</v>
      </c>
      <c r="D283" t="s">
        <v>610</v>
      </c>
      <c r="E283" t="s">
        <v>614</v>
      </c>
      <c r="F283" s="83" t="s">
        <v>612</v>
      </c>
      <c r="G283" t="s">
        <v>614</v>
      </c>
      <c r="H283" s="67" t="s">
        <v>256</v>
      </c>
      <c r="I283" s="67" t="s">
        <v>257</v>
      </c>
      <c r="J283" s="67" t="s">
        <v>62</v>
      </c>
      <c r="K283" s="67">
        <v>3945</v>
      </c>
      <c r="L283" s="67">
        <v>330</v>
      </c>
      <c r="M283" s="67">
        <v>202</v>
      </c>
      <c r="N283" s="67">
        <v>61.2</v>
      </c>
      <c r="O283" t="s">
        <v>55</v>
      </c>
      <c r="P283" s="67" t="s">
        <v>366</v>
      </c>
      <c r="Q283" s="67" t="s">
        <v>318</v>
      </c>
      <c r="R283" s="2">
        <v>43921</v>
      </c>
      <c r="S283" s="2">
        <v>43921</v>
      </c>
    </row>
    <row r="284" spans="1:20" x14ac:dyDescent="0.25">
      <c r="A284">
        <v>2020</v>
      </c>
      <c r="B284" s="2">
        <v>43831</v>
      </c>
      <c r="C284" s="2">
        <v>43921</v>
      </c>
      <c r="D284" t="s">
        <v>610</v>
      </c>
      <c r="E284" t="s">
        <v>615</v>
      </c>
      <c r="F284" s="83" t="s">
        <v>612</v>
      </c>
      <c r="G284" t="s">
        <v>615</v>
      </c>
      <c r="H284" s="67" t="s">
        <v>256</v>
      </c>
      <c r="I284" s="67" t="s">
        <v>257</v>
      </c>
      <c r="J284" s="67" t="s">
        <v>62</v>
      </c>
      <c r="K284" s="67">
        <v>48362</v>
      </c>
      <c r="L284" s="67">
        <v>3860</v>
      </c>
      <c r="M284" s="67">
        <v>3723</v>
      </c>
      <c r="N284" s="67">
        <v>96.5</v>
      </c>
      <c r="O284" t="s">
        <v>55</v>
      </c>
      <c r="P284" s="67" t="s">
        <v>366</v>
      </c>
      <c r="Q284" s="67" t="s">
        <v>318</v>
      </c>
      <c r="R284" s="2">
        <v>43921</v>
      </c>
      <c r="S284" s="2">
        <v>43921</v>
      </c>
    </row>
    <row r="285" spans="1:20" x14ac:dyDescent="0.25">
      <c r="A285">
        <v>2020</v>
      </c>
      <c r="B285" s="2">
        <v>43831</v>
      </c>
      <c r="C285" s="2">
        <v>43921</v>
      </c>
      <c r="D285" t="s">
        <v>610</v>
      </c>
      <c r="E285" s="83" t="s">
        <v>616</v>
      </c>
      <c r="F285" s="83" t="s">
        <v>612</v>
      </c>
      <c r="G285" s="83" t="s">
        <v>616</v>
      </c>
      <c r="H285" s="67" t="s">
        <v>256</v>
      </c>
      <c r="I285" s="67" t="s">
        <v>257</v>
      </c>
      <c r="J285" s="67" t="s">
        <v>62</v>
      </c>
      <c r="K285" s="67">
        <v>39036</v>
      </c>
      <c r="L285" s="67">
        <v>3300</v>
      </c>
      <c r="M285" s="67">
        <v>2252</v>
      </c>
      <c r="N285" s="67">
        <v>68.2</v>
      </c>
      <c r="O285" t="s">
        <v>55</v>
      </c>
      <c r="P285" s="67" t="s">
        <v>366</v>
      </c>
      <c r="Q285" s="67" t="s">
        <v>318</v>
      </c>
      <c r="R285" s="2">
        <v>43921</v>
      </c>
      <c r="S285" s="2">
        <v>43921</v>
      </c>
    </row>
    <row r="286" spans="1:20" x14ac:dyDescent="0.25">
      <c r="A286">
        <v>2020</v>
      </c>
      <c r="B286" s="2">
        <v>43831</v>
      </c>
      <c r="C286" s="2">
        <v>43921</v>
      </c>
      <c r="D286" t="s">
        <v>610</v>
      </c>
      <c r="E286" t="s">
        <v>617</v>
      </c>
      <c r="F286" s="83" t="s">
        <v>612</v>
      </c>
      <c r="G286" t="s">
        <v>617</v>
      </c>
      <c r="H286" s="67" t="s">
        <v>256</v>
      </c>
      <c r="I286" s="67" t="s">
        <v>257</v>
      </c>
      <c r="J286" s="67" t="s">
        <v>62</v>
      </c>
      <c r="K286" s="67">
        <v>15520</v>
      </c>
      <c r="L286" s="67">
        <v>1300</v>
      </c>
      <c r="M286" s="67">
        <v>637</v>
      </c>
      <c r="N286" s="67">
        <v>49</v>
      </c>
      <c r="O286" t="s">
        <v>55</v>
      </c>
      <c r="P286" s="67" t="s">
        <v>366</v>
      </c>
      <c r="Q286" s="67" t="s">
        <v>318</v>
      </c>
      <c r="R286" s="2">
        <v>43921</v>
      </c>
      <c r="S286" s="2">
        <v>43921</v>
      </c>
    </row>
    <row r="287" spans="1:20" x14ac:dyDescent="0.25">
      <c r="A287">
        <v>2020</v>
      </c>
      <c r="B287" s="2">
        <v>43831</v>
      </c>
      <c r="C287" s="2">
        <v>43921</v>
      </c>
      <c r="D287" t="s">
        <v>610</v>
      </c>
      <c r="E287" t="s">
        <v>618</v>
      </c>
      <c r="F287" s="83" t="s">
        <v>612</v>
      </c>
      <c r="G287" t="s">
        <v>618</v>
      </c>
      <c r="H287" s="67" t="s">
        <v>256</v>
      </c>
      <c r="I287" s="67" t="s">
        <v>257</v>
      </c>
      <c r="J287" s="67" t="s">
        <v>62</v>
      </c>
      <c r="K287" s="67">
        <v>832</v>
      </c>
      <c r="L287" s="67">
        <v>76</v>
      </c>
      <c r="M287" s="67">
        <v>132</v>
      </c>
      <c r="N287" s="67">
        <v>173.7</v>
      </c>
      <c r="O287" t="s">
        <v>55</v>
      </c>
      <c r="P287" s="67" t="s">
        <v>366</v>
      </c>
      <c r="Q287" s="67" t="s">
        <v>318</v>
      </c>
      <c r="R287" s="2">
        <v>43921</v>
      </c>
      <c r="S287" s="2">
        <v>43921</v>
      </c>
    </row>
    <row r="288" spans="1:20" x14ac:dyDescent="0.25">
      <c r="A288">
        <v>2020</v>
      </c>
      <c r="B288" s="2">
        <v>43831</v>
      </c>
      <c r="C288" s="2">
        <v>43861</v>
      </c>
      <c r="D288" t="s">
        <v>451</v>
      </c>
      <c r="E288" t="s">
        <v>119</v>
      </c>
      <c r="F288" t="s">
        <v>607</v>
      </c>
      <c r="G288" t="s">
        <v>121</v>
      </c>
      <c r="H288" t="s">
        <v>122</v>
      </c>
      <c r="I288" t="s">
        <v>123</v>
      </c>
      <c r="J288" t="s">
        <v>124</v>
      </c>
      <c r="K288" t="s">
        <v>452</v>
      </c>
      <c r="L288" t="s">
        <v>608</v>
      </c>
      <c r="M288" t="s">
        <v>127</v>
      </c>
      <c r="N288">
        <v>0.98</v>
      </c>
      <c r="O288" t="s">
        <v>54</v>
      </c>
      <c r="P288" t="s">
        <v>609</v>
      </c>
      <c r="Q288" t="s">
        <v>130</v>
      </c>
      <c r="R288" s="2">
        <v>43921</v>
      </c>
      <c r="S288" s="2">
        <v>43921</v>
      </c>
    </row>
    <row r="289" spans="1:20" x14ac:dyDescent="0.25">
      <c r="A289">
        <v>2020</v>
      </c>
      <c r="B289" s="2">
        <v>43831</v>
      </c>
      <c r="C289" s="2">
        <v>43921</v>
      </c>
      <c r="D289" t="s">
        <v>141</v>
      </c>
      <c r="E289" t="s">
        <v>142</v>
      </c>
      <c r="F289" t="s">
        <v>90</v>
      </c>
      <c r="G289" t="s">
        <v>143</v>
      </c>
      <c r="H289" t="s">
        <v>144</v>
      </c>
      <c r="I289" t="s">
        <v>145</v>
      </c>
      <c r="J289" t="s">
        <v>62</v>
      </c>
      <c r="K289" t="s">
        <v>577</v>
      </c>
      <c r="L289" t="s">
        <v>578</v>
      </c>
      <c r="M289" t="s">
        <v>532</v>
      </c>
      <c r="N289" t="s">
        <v>579</v>
      </c>
      <c r="O289" t="s">
        <v>54</v>
      </c>
      <c r="P289" t="s">
        <v>150</v>
      </c>
      <c r="Q289" t="s">
        <v>151</v>
      </c>
      <c r="R289" s="2">
        <v>43922</v>
      </c>
      <c r="S289" s="2">
        <v>43921</v>
      </c>
    </row>
    <row r="290" spans="1:20" x14ac:dyDescent="0.25">
      <c r="A290">
        <v>2020</v>
      </c>
      <c r="B290" s="2">
        <v>43831</v>
      </c>
      <c r="C290" s="2">
        <v>43921</v>
      </c>
      <c r="D290" t="s">
        <v>152</v>
      </c>
      <c r="E290" t="s">
        <v>153</v>
      </c>
      <c r="F290" t="s">
        <v>90</v>
      </c>
      <c r="G290" t="s">
        <v>154</v>
      </c>
      <c r="H290" t="s">
        <v>155</v>
      </c>
      <c r="I290" t="s">
        <v>145</v>
      </c>
      <c r="J290" t="s">
        <v>62</v>
      </c>
      <c r="K290" t="s">
        <v>580</v>
      </c>
      <c r="L290" t="s">
        <v>481</v>
      </c>
      <c r="M290" t="s">
        <v>532</v>
      </c>
      <c r="N290" t="s">
        <v>581</v>
      </c>
      <c r="O290" t="s">
        <v>54</v>
      </c>
      <c r="P290" t="s">
        <v>150</v>
      </c>
      <c r="Q290" t="s">
        <v>151</v>
      </c>
      <c r="R290" s="2">
        <v>43922</v>
      </c>
      <c r="S290" s="2">
        <v>43921</v>
      </c>
      <c r="T290" t="s">
        <v>368</v>
      </c>
    </row>
    <row r="291" spans="1:20" x14ac:dyDescent="0.25">
      <c r="A291">
        <v>2020</v>
      </c>
      <c r="B291" s="2">
        <v>43831</v>
      </c>
      <c r="C291" s="2">
        <v>43921</v>
      </c>
      <c r="D291" t="s">
        <v>159</v>
      </c>
      <c r="E291" t="s">
        <v>160</v>
      </c>
      <c r="F291" t="s">
        <v>90</v>
      </c>
      <c r="G291" t="s">
        <v>161</v>
      </c>
      <c r="H291" t="s">
        <v>162</v>
      </c>
      <c r="I291" t="s">
        <v>163</v>
      </c>
      <c r="J291" t="s">
        <v>62</v>
      </c>
      <c r="K291" t="s">
        <v>582</v>
      </c>
      <c r="L291" t="s">
        <v>583</v>
      </c>
      <c r="M291" t="s">
        <v>532</v>
      </c>
      <c r="N291" t="s">
        <v>584</v>
      </c>
      <c r="O291" t="s">
        <v>54</v>
      </c>
      <c r="P291" t="s">
        <v>150</v>
      </c>
      <c r="Q291" t="s">
        <v>151</v>
      </c>
      <c r="R291" s="2">
        <v>43922</v>
      </c>
      <c r="S291" s="2">
        <v>43921</v>
      </c>
    </row>
    <row r="292" spans="1:20" x14ac:dyDescent="0.25">
      <c r="A292">
        <v>2020</v>
      </c>
      <c r="B292" s="2">
        <v>43831</v>
      </c>
      <c r="C292" s="2">
        <v>43921</v>
      </c>
      <c r="D292" t="s">
        <v>167</v>
      </c>
      <c r="E292" t="s">
        <v>168</v>
      </c>
      <c r="F292" t="s">
        <v>90</v>
      </c>
      <c r="G292" t="s">
        <v>169</v>
      </c>
      <c r="H292" t="s">
        <v>170</v>
      </c>
      <c r="I292" t="s">
        <v>171</v>
      </c>
      <c r="J292" t="s">
        <v>62</v>
      </c>
      <c r="K292" t="s">
        <v>585</v>
      </c>
      <c r="L292" t="s">
        <v>421</v>
      </c>
      <c r="M292" t="s">
        <v>532</v>
      </c>
      <c r="N292" t="s">
        <v>586</v>
      </c>
      <c r="O292" t="s">
        <v>54</v>
      </c>
      <c r="P292" t="s">
        <v>150</v>
      </c>
      <c r="Q292" t="s">
        <v>151</v>
      </c>
      <c r="R292" s="2">
        <v>43922</v>
      </c>
      <c r="S292" s="2">
        <v>43921</v>
      </c>
    </row>
    <row r="293" spans="1:20" x14ac:dyDescent="0.25">
      <c r="A293">
        <v>2020</v>
      </c>
      <c r="B293" s="2">
        <v>43831</v>
      </c>
      <c r="C293" s="2">
        <v>43921</v>
      </c>
      <c r="D293" t="s">
        <v>190</v>
      </c>
      <c r="E293" t="s">
        <v>191</v>
      </c>
      <c r="F293" t="s">
        <v>90</v>
      </c>
      <c r="G293" t="s">
        <v>192</v>
      </c>
      <c r="H293" t="s">
        <v>193</v>
      </c>
      <c r="I293" t="s">
        <v>121</v>
      </c>
      <c r="J293" t="s">
        <v>62</v>
      </c>
      <c r="K293" t="s">
        <v>587</v>
      </c>
      <c r="L293" t="s">
        <v>588</v>
      </c>
      <c r="M293" t="s">
        <v>532</v>
      </c>
      <c r="N293" t="s">
        <v>589</v>
      </c>
      <c r="O293" t="s">
        <v>54</v>
      </c>
      <c r="P293" t="s">
        <v>197</v>
      </c>
      <c r="Q293" t="s">
        <v>151</v>
      </c>
      <c r="R293" s="2">
        <v>43922</v>
      </c>
      <c r="S293" s="2">
        <v>43921</v>
      </c>
    </row>
    <row r="294" spans="1:20" x14ac:dyDescent="0.25">
      <c r="A294">
        <v>2020</v>
      </c>
      <c r="B294" s="2">
        <v>43831</v>
      </c>
      <c r="C294" s="2">
        <v>43921</v>
      </c>
      <c r="D294" t="s">
        <v>198</v>
      </c>
      <c r="E294" t="s">
        <v>199</v>
      </c>
      <c r="F294" t="s">
        <v>90</v>
      </c>
      <c r="G294" t="s">
        <v>200</v>
      </c>
      <c r="H294" t="s">
        <v>201</v>
      </c>
      <c r="I294" t="s">
        <v>121</v>
      </c>
      <c r="J294" t="s">
        <v>62</v>
      </c>
      <c r="K294" t="s">
        <v>590</v>
      </c>
      <c r="L294" t="s">
        <v>591</v>
      </c>
      <c r="M294" t="s">
        <v>532</v>
      </c>
      <c r="N294" t="s">
        <v>592</v>
      </c>
      <c r="O294" t="s">
        <v>54</v>
      </c>
      <c r="P294" t="s">
        <v>197</v>
      </c>
      <c r="Q294" t="s">
        <v>151</v>
      </c>
      <c r="R294" s="2">
        <v>43922</v>
      </c>
      <c r="S294" s="2">
        <v>43921</v>
      </c>
    </row>
    <row r="295" spans="1:20" x14ac:dyDescent="0.25">
      <c r="A295">
        <v>2020</v>
      </c>
      <c r="B295" s="2">
        <v>43831</v>
      </c>
      <c r="C295" s="2">
        <v>43921</v>
      </c>
      <c r="D295" t="s">
        <v>219</v>
      </c>
      <c r="E295" t="s">
        <v>220</v>
      </c>
      <c r="F295" t="s">
        <v>90</v>
      </c>
      <c r="G295" t="s">
        <v>221</v>
      </c>
      <c r="H295" t="s">
        <v>222</v>
      </c>
      <c r="I295" t="s">
        <v>121</v>
      </c>
      <c r="J295" t="s">
        <v>62</v>
      </c>
      <c r="K295" t="s">
        <v>593</v>
      </c>
      <c r="L295" t="s">
        <v>594</v>
      </c>
      <c r="M295" t="s">
        <v>532</v>
      </c>
      <c r="N295" s="71" t="s">
        <v>595</v>
      </c>
      <c r="O295" t="s">
        <v>54</v>
      </c>
      <c r="P295" t="s">
        <v>197</v>
      </c>
      <c r="Q295" t="s">
        <v>151</v>
      </c>
      <c r="R295" s="2">
        <v>43922</v>
      </c>
      <c r="S295" s="2">
        <v>43921</v>
      </c>
    </row>
    <row r="296" spans="1:20" x14ac:dyDescent="0.25">
      <c r="A296">
        <v>2020</v>
      </c>
      <c r="B296" s="2">
        <v>43831</v>
      </c>
      <c r="C296" s="2">
        <v>43921</v>
      </c>
      <c r="D296" t="s">
        <v>225</v>
      </c>
      <c r="E296" t="s">
        <v>226</v>
      </c>
      <c r="F296" t="s">
        <v>90</v>
      </c>
      <c r="G296" t="s">
        <v>227</v>
      </c>
      <c r="H296" t="s">
        <v>228</v>
      </c>
      <c r="I296" t="s">
        <v>121</v>
      </c>
      <c r="J296" t="s">
        <v>62</v>
      </c>
      <c r="K296" t="s">
        <v>596</v>
      </c>
      <c r="L296" t="s">
        <v>597</v>
      </c>
      <c r="M296" t="s">
        <v>532</v>
      </c>
      <c r="N296" t="s">
        <v>598</v>
      </c>
      <c r="O296" t="s">
        <v>54</v>
      </c>
      <c r="P296" t="s">
        <v>197</v>
      </c>
      <c r="Q296" t="s">
        <v>151</v>
      </c>
      <c r="R296" s="2">
        <v>43922</v>
      </c>
      <c r="S296" s="2">
        <v>43921</v>
      </c>
    </row>
    <row r="297" spans="1:20" x14ac:dyDescent="0.25">
      <c r="A297">
        <v>2020</v>
      </c>
      <c r="B297" s="2">
        <v>43831</v>
      </c>
      <c r="C297" s="2">
        <v>43921</v>
      </c>
      <c r="D297" t="s">
        <v>232</v>
      </c>
      <c r="E297" t="s">
        <v>233</v>
      </c>
      <c r="F297" t="s">
        <v>90</v>
      </c>
      <c r="G297" t="s">
        <v>234</v>
      </c>
      <c r="H297" t="s">
        <v>235</v>
      </c>
      <c r="I297" t="s">
        <v>121</v>
      </c>
      <c r="J297" t="s">
        <v>62</v>
      </c>
      <c r="K297" t="s">
        <v>599</v>
      </c>
      <c r="L297" t="s">
        <v>435</v>
      </c>
      <c r="M297" t="s">
        <v>532</v>
      </c>
      <c r="N297" t="s">
        <v>600</v>
      </c>
      <c r="O297" t="s">
        <v>54</v>
      </c>
      <c r="P297" t="s">
        <v>197</v>
      </c>
      <c r="Q297" t="s">
        <v>151</v>
      </c>
      <c r="R297" s="2">
        <v>43922</v>
      </c>
      <c r="S297" s="2">
        <v>43921</v>
      </c>
    </row>
    <row r="298" spans="1:20" x14ac:dyDescent="0.25">
      <c r="A298">
        <v>2020</v>
      </c>
      <c r="B298" s="2">
        <v>43831</v>
      </c>
      <c r="C298" s="2">
        <v>43921</v>
      </c>
      <c r="D298" t="s">
        <v>239</v>
      </c>
      <c r="E298" t="s">
        <v>240</v>
      </c>
      <c r="F298" t="s">
        <v>90</v>
      </c>
      <c r="G298" t="s">
        <v>241</v>
      </c>
      <c r="H298" t="s">
        <v>242</v>
      </c>
      <c r="I298" t="s">
        <v>121</v>
      </c>
      <c r="J298" t="s">
        <v>62</v>
      </c>
      <c r="K298" t="s">
        <v>601</v>
      </c>
      <c r="L298" t="s">
        <v>602</v>
      </c>
      <c r="M298" t="s">
        <v>532</v>
      </c>
      <c r="N298" t="s">
        <v>603</v>
      </c>
      <c r="O298" t="s">
        <v>54</v>
      </c>
      <c r="P298" t="s">
        <v>197</v>
      </c>
      <c r="Q298" t="s">
        <v>151</v>
      </c>
      <c r="R298" s="2">
        <v>43922</v>
      </c>
      <c r="S298" s="2">
        <v>43921</v>
      </c>
    </row>
    <row r="299" spans="1:20" x14ac:dyDescent="0.25">
      <c r="A299">
        <v>2020</v>
      </c>
      <c r="B299" s="2">
        <v>43831</v>
      </c>
      <c r="C299" s="2">
        <v>43921</v>
      </c>
      <c r="D299" t="s">
        <v>246</v>
      </c>
      <c r="E299" t="s">
        <v>247</v>
      </c>
      <c r="F299" t="s">
        <v>90</v>
      </c>
      <c r="G299" t="s">
        <v>248</v>
      </c>
      <c r="H299" t="s">
        <v>249</v>
      </c>
      <c r="I299" t="s">
        <v>121</v>
      </c>
      <c r="J299" t="s">
        <v>62</v>
      </c>
      <c r="K299" t="s">
        <v>604</v>
      </c>
      <c r="L299" t="s">
        <v>605</v>
      </c>
      <c r="M299" t="s">
        <v>532</v>
      </c>
      <c r="N299" t="s">
        <v>606</v>
      </c>
      <c r="O299" t="s">
        <v>54</v>
      </c>
      <c r="P299" t="s">
        <v>197</v>
      </c>
      <c r="Q299" t="s">
        <v>151</v>
      </c>
      <c r="R299" s="2">
        <v>43922</v>
      </c>
      <c r="S299" s="2">
        <v>43921</v>
      </c>
    </row>
    <row r="300" spans="1:20" x14ac:dyDescent="0.25">
      <c r="A300">
        <v>2020</v>
      </c>
      <c r="B300" s="2">
        <v>43831</v>
      </c>
      <c r="C300" s="2">
        <v>43921</v>
      </c>
      <c r="D300" t="s">
        <v>569</v>
      </c>
      <c r="E300" t="s">
        <v>570</v>
      </c>
      <c r="F300" t="s">
        <v>100</v>
      </c>
      <c r="G300" t="s">
        <v>571</v>
      </c>
      <c r="H300" t="s">
        <v>102</v>
      </c>
      <c r="I300" t="s">
        <v>103</v>
      </c>
      <c r="J300" t="s">
        <v>62</v>
      </c>
      <c r="K300" t="s">
        <v>572</v>
      </c>
      <c r="L300" t="s">
        <v>573</v>
      </c>
      <c r="M300" s="80" t="s">
        <v>573</v>
      </c>
      <c r="N300" t="s">
        <v>574</v>
      </c>
      <c r="O300" t="s">
        <v>54</v>
      </c>
      <c r="P300" s="80" t="s">
        <v>575</v>
      </c>
      <c r="Q300" t="s">
        <v>576</v>
      </c>
      <c r="R300" s="2">
        <v>43939</v>
      </c>
      <c r="S300" s="2">
        <v>43921</v>
      </c>
    </row>
    <row r="301" spans="1:20" x14ac:dyDescent="0.25">
      <c r="A301">
        <v>2020</v>
      </c>
      <c r="B301" s="2">
        <v>43831</v>
      </c>
      <c r="C301" s="2">
        <v>43921</v>
      </c>
      <c r="D301" t="s">
        <v>266</v>
      </c>
      <c r="E301" t="s">
        <v>267</v>
      </c>
      <c r="F301" t="s">
        <v>268</v>
      </c>
      <c r="G301" t="s">
        <v>269</v>
      </c>
      <c r="H301" t="s">
        <v>270</v>
      </c>
      <c r="I301" t="s">
        <v>271</v>
      </c>
      <c r="J301" t="s">
        <v>62</v>
      </c>
      <c r="K301">
        <v>0</v>
      </c>
      <c r="L301" t="s">
        <v>273</v>
      </c>
      <c r="M301">
        <v>0</v>
      </c>
      <c r="N301" t="s">
        <v>619</v>
      </c>
      <c r="O301" t="s">
        <v>54</v>
      </c>
      <c r="P301" t="s">
        <v>275</v>
      </c>
      <c r="Q301" t="s">
        <v>275</v>
      </c>
      <c r="R301" s="2">
        <v>43952</v>
      </c>
      <c r="S301" s="2">
        <v>43921</v>
      </c>
    </row>
    <row r="302" spans="1:20" x14ac:dyDescent="0.25">
      <c r="A302">
        <v>2020</v>
      </c>
      <c r="B302" s="2">
        <v>43831</v>
      </c>
      <c r="C302" s="2">
        <v>43921</v>
      </c>
      <c r="D302" t="s">
        <v>109</v>
      </c>
      <c r="E302" t="s">
        <v>110</v>
      </c>
      <c r="F302" t="s">
        <v>90</v>
      </c>
      <c r="G302" t="s">
        <v>111</v>
      </c>
      <c r="H302" t="s">
        <v>112</v>
      </c>
      <c r="I302" t="s">
        <v>113</v>
      </c>
      <c r="J302" t="s">
        <v>62</v>
      </c>
      <c r="K302">
        <v>1771325</v>
      </c>
      <c r="L302" t="s">
        <v>114</v>
      </c>
      <c r="M302" t="s">
        <v>114</v>
      </c>
      <c r="N302" t="s">
        <v>115</v>
      </c>
      <c r="O302" t="s">
        <v>54</v>
      </c>
      <c r="P302" t="s">
        <v>116</v>
      </c>
      <c r="Q302" t="s">
        <v>117</v>
      </c>
      <c r="R302" s="2">
        <v>43948</v>
      </c>
      <c r="S302" s="2">
        <v>43921</v>
      </c>
    </row>
    <row r="303" spans="1:20" x14ac:dyDescent="0.25">
      <c r="A303">
        <v>2019</v>
      </c>
      <c r="B303" s="2">
        <v>43739</v>
      </c>
      <c r="C303" s="2">
        <v>43830</v>
      </c>
      <c r="D303" t="s">
        <v>266</v>
      </c>
      <c r="E303" t="s">
        <v>267</v>
      </c>
      <c r="F303" t="s">
        <v>268</v>
      </c>
      <c r="G303" t="s">
        <v>269</v>
      </c>
      <c r="H303" t="s">
        <v>270</v>
      </c>
      <c r="I303" t="s">
        <v>271</v>
      </c>
      <c r="J303" t="s">
        <v>62</v>
      </c>
      <c r="K303">
        <v>0</v>
      </c>
      <c r="L303" t="s">
        <v>273</v>
      </c>
      <c r="M303">
        <v>0</v>
      </c>
      <c r="N303" s="72" t="s">
        <v>568</v>
      </c>
      <c r="O303" t="s">
        <v>54</v>
      </c>
      <c r="P303" t="s">
        <v>275</v>
      </c>
      <c r="Q303" t="s">
        <v>275</v>
      </c>
      <c r="R303" s="2">
        <v>43847</v>
      </c>
      <c r="S303" s="2">
        <v>43921</v>
      </c>
    </row>
    <row r="304" spans="1:20" x14ac:dyDescent="0.25">
      <c r="A304">
        <v>2019</v>
      </c>
      <c r="B304" s="2">
        <v>43739</v>
      </c>
      <c r="C304" s="2">
        <v>43830</v>
      </c>
      <c r="D304" t="s">
        <v>56</v>
      </c>
      <c r="E304" t="s">
        <v>57</v>
      </c>
      <c r="F304" t="s">
        <v>58</v>
      </c>
      <c r="G304" t="s">
        <v>59</v>
      </c>
      <c r="H304" t="s">
        <v>60</v>
      </c>
      <c r="I304" t="s">
        <v>61</v>
      </c>
      <c r="J304" t="s">
        <v>62</v>
      </c>
      <c r="K304">
        <v>6269</v>
      </c>
      <c r="L304" t="s">
        <v>64</v>
      </c>
      <c r="M304" t="s">
        <v>65</v>
      </c>
      <c r="N304" s="82">
        <v>-37.200000000000003</v>
      </c>
      <c r="O304" t="s">
        <v>55</v>
      </c>
      <c r="P304" t="s">
        <v>86</v>
      </c>
      <c r="Q304" t="s">
        <v>86</v>
      </c>
      <c r="R304" s="2">
        <v>43830</v>
      </c>
      <c r="S304" s="2">
        <v>43921</v>
      </c>
    </row>
    <row r="305" spans="1:19" x14ac:dyDescent="0.25">
      <c r="A305">
        <v>2019</v>
      </c>
      <c r="B305" s="2">
        <v>43739</v>
      </c>
      <c r="C305" s="2">
        <v>43830</v>
      </c>
      <c r="D305" t="s">
        <v>66</v>
      </c>
      <c r="E305" t="s">
        <v>67</v>
      </c>
      <c r="F305" t="s">
        <v>58</v>
      </c>
      <c r="G305" t="s">
        <v>68</v>
      </c>
      <c r="H305" t="s">
        <v>69</v>
      </c>
      <c r="I305" t="s">
        <v>61</v>
      </c>
      <c r="J305" t="s">
        <v>62</v>
      </c>
      <c r="K305" t="s">
        <v>567</v>
      </c>
      <c r="L305" t="s">
        <v>71</v>
      </c>
      <c r="M305" t="s">
        <v>65</v>
      </c>
      <c r="N305" s="82">
        <v>-34.799999999999997</v>
      </c>
      <c r="O305" t="s">
        <v>55</v>
      </c>
      <c r="P305" t="s">
        <v>86</v>
      </c>
      <c r="Q305" t="s">
        <v>86</v>
      </c>
      <c r="R305" s="2">
        <v>43830</v>
      </c>
      <c r="S305" s="2">
        <v>43830</v>
      </c>
    </row>
    <row r="306" spans="1:19" x14ac:dyDescent="0.25">
      <c r="A306">
        <v>2019</v>
      </c>
      <c r="B306" s="2">
        <v>43739</v>
      </c>
      <c r="C306" s="2">
        <v>43830</v>
      </c>
      <c r="D306" t="s">
        <v>79</v>
      </c>
      <c r="E306" t="s">
        <v>80</v>
      </c>
      <c r="F306" t="s">
        <v>81</v>
      </c>
      <c r="G306" t="s">
        <v>82</v>
      </c>
      <c r="H306" t="s">
        <v>83</v>
      </c>
      <c r="I306" t="s">
        <v>80</v>
      </c>
      <c r="J306" t="s">
        <v>62</v>
      </c>
      <c r="K306" t="s">
        <v>84</v>
      </c>
      <c r="L306" t="s">
        <v>85</v>
      </c>
      <c r="M306" t="s">
        <v>65</v>
      </c>
      <c r="N306" s="72">
        <v>3.09</v>
      </c>
      <c r="O306" t="s">
        <v>54</v>
      </c>
      <c r="P306" t="s">
        <v>86</v>
      </c>
      <c r="Q306" t="s">
        <v>86</v>
      </c>
      <c r="R306" s="2">
        <v>43830</v>
      </c>
      <c r="S306" s="2">
        <v>43830</v>
      </c>
    </row>
    <row r="307" spans="1:19" x14ac:dyDescent="0.25">
      <c r="A307">
        <v>2019</v>
      </c>
      <c r="B307" s="2">
        <v>43739</v>
      </c>
      <c r="C307" s="2">
        <v>43830</v>
      </c>
      <c r="D307" t="s">
        <v>253</v>
      </c>
      <c r="E307" t="s">
        <v>559</v>
      </c>
      <c r="F307" t="s">
        <v>90</v>
      </c>
      <c r="G307" t="s">
        <v>559</v>
      </c>
      <c r="H307" t="s">
        <v>256</v>
      </c>
      <c r="I307" t="s">
        <v>257</v>
      </c>
      <c r="J307" t="s">
        <v>62</v>
      </c>
      <c r="K307" t="s">
        <v>459</v>
      </c>
      <c r="L307">
        <v>3306</v>
      </c>
      <c r="M307">
        <v>41630</v>
      </c>
      <c r="N307" s="72">
        <v>99.4</v>
      </c>
      <c r="O307" t="s">
        <v>55</v>
      </c>
      <c r="P307" t="s">
        <v>366</v>
      </c>
      <c r="Q307" t="s">
        <v>318</v>
      </c>
      <c r="R307" s="2">
        <v>43830</v>
      </c>
      <c r="S307" s="2">
        <v>43830</v>
      </c>
    </row>
    <row r="308" spans="1:19" x14ac:dyDescent="0.25">
      <c r="A308">
        <v>2019</v>
      </c>
      <c r="B308" s="2">
        <v>43739</v>
      </c>
      <c r="C308" s="2">
        <v>43830</v>
      </c>
      <c r="D308" t="s">
        <v>253</v>
      </c>
      <c r="E308" t="s">
        <v>560</v>
      </c>
      <c r="F308" t="s">
        <v>90</v>
      </c>
      <c r="G308" t="s">
        <v>560</v>
      </c>
      <c r="H308" t="s">
        <v>256</v>
      </c>
      <c r="I308" t="s">
        <v>257</v>
      </c>
      <c r="J308" t="s">
        <v>62</v>
      </c>
      <c r="K308" t="s">
        <v>461</v>
      </c>
      <c r="L308">
        <v>7843</v>
      </c>
      <c r="M308">
        <v>70948</v>
      </c>
      <c r="N308" s="72">
        <v>99.5</v>
      </c>
      <c r="O308" t="s">
        <v>55</v>
      </c>
      <c r="P308" t="s">
        <v>366</v>
      </c>
      <c r="Q308" t="s">
        <v>318</v>
      </c>
      <c r="R308" s="2">
        <v>43830</v>
      </c>
      <c r="S308" s="2">
        <v>43830</v>
      </c>
    </row>
    <row r="309" spans="1:19" x14ac:dyDescent="0.25">
      <c r="A309">
        <v>2019</v>
      </c>
      <c r="B309" s="2">
        <v>43739</v>
      </c>
      <c r="C309" s="2">
        <v>43830</v>
      </c>
      <c r="D309" t="s">
        <v>253</v>
      </c>
      <c r="E309" t="s">
        <v>561</v>
      </c>
      <c r="F309" t="s">
        <v>90</v>
      </c>
      <c r="G309" t="s">
        <v>561</v>
      </c>
      <c r="H309" t="s">
        <v>256</v>
      </c>
      <c r="I309" t="s">
        <v>257</v>
      </c>
      <c r="J309" t="s">
        <v>62</v>
      </c>
      <c r="K309" t="s">
        <v>463</v>
      </c>
      <c r="L309">
        <v>2978</v>
      </c>
      <c r="M309">
        <v>32229</v>
      </c>
      <c r="N309" s="72">
        <v>99</v>
      </c>
      <c r="O309" t="s">
        <v>55</v>
      </c>
      <c r="P309" t="s">
        <v>366</v>
      </c>
      <c r="Q309" t="s">
        <v>318</v>
      </c>
      <c r="R309" s="2">
        <v>43830</v>
      </c>
      <c r="S309" s="2">
        <v>43830</v>
      </c>
    </row>
    <row r="310" spans="1:19" x14ac:dyDescent="0.25">
      <c r="A310">
        <v>2019</v>
      </c>
      <c r="B310" s="2">
        <v>43739</v>
      </c>
      <c r="C310" s="2">
        <v>43830</v>
      </c>
      <c r="D310" t="s">
        <v>253</v>
      </c>
      <c r="E310" t="s">
        <v>562</v>
      </c>
      <c r="F310" t="s">
        <v>90</v>
      </c>
      <c r="G310" t="s">
        <v>562</v>
      </c>
      <c r="H310" t="s">
        <v>256</v>
      </c>
      <c r="I310" t="s">
        <v>257</v>
      </c>
      <c r="J310" t="s">
        <v>62</v>
      </c>
      <c r="K310" t="s">
        <v>465</v>
      </c>
      <c r="L310">
        <v>8970</v>
      </c>
      <c r="M310">
        <v>111357</v>
      </c>
      <c r="N310" s="72" t="s">
        <v>563</v>
      </c>
      <c r="O310" t="s">
        <v>55</v>
      </c>
      <c r="P310" t="s">
        <v>366</v>
      </c>
      <c r="Q310" t="s">
        <v>318</v>
      </c>
      <c r="R310" s="2">
        <v>43830</v>
      </c>
      <c r="S310" s="2">
        <v>43830</v>
      </c>
    </row>
    <row r="311" spans="1:19" x14ac:dyDescent="0.25">
      <c r="A311">
        <v>2019</v>
      </c>
      <c r="B311" s="2">
        <v>43739</v>
      </c>
      <c r="C311" s="2">
        <v>43830</v>
      </c>
      <c r="D311" t="s">
        <v>253</v>
      </c>
      <c r="E311" t="s">
        <v>564</v>
      </c>
      <c r="F311" t="s">
        <v>90</v>
      </c>
      <c r="G311" t="s">
        <v>564</v>
      </c>
      <c r="H311" t="s">
        <v>256</v>
      </c>
      <c r="I311" t="s">
        <v>257</v>
      </c>
      <c r="J311" t="s">
        <v>62</v>
      </c>
      <c r="K311" t="s">
        <v>467</v>
      </c>
      <c r="L311">
        <v>4520</v>
      </c>
      <c r="M311">
        <v>55713</v>
      </c>
      <c r="N311" s="72">
        <v>95.6</v>
      </c>
      <c r="O311" t="s">
        <v>55</v>
      </c>
      <c r="P311" t="s">
        <v>366</v>
      </c>
      <c r="Q311" t="s">
        <v>318</v>
      </c>
      <c r="R311" s="2">
        <v>43830</v>
      </c>
      <c r="S311" s="2">
        <v>43830</v>
      </c>
    </row>
    <row r="312" spans="1:19" x14ac:dyDescent="0.25">
      <c r="A312">
        <v>2019</v>
      </c>
      <c r="B312" s="2">
        <v>43739</v>
      </c>
      <c r="C312" s="2">
        <v>43830</v>
      </c>
      <c r="D312" t="s">
        <v>253</v>
      </c>
      <c r="E312" t="s">
        <v>565</v>
      </c>
      <c r="F312" t="s">
        <v>90</v>
      </c>
      <c r="G312" t="s">
        <v>565</v>
      </c>
      <c r="H312" t="s">
        <v>256</v>
      </c>
      <c r="I312" t="s">
        <v>257</v>
      </c>
      <c r="J312" t="s">
        <v>62</v>
      </c>
      <c r="K312" t="s">
        <v>469</v>
      </c>
      <c r="L312">
        <v>985</v>
      </c>
      <c r="M312">
        <v>111455</v>
      </c>
      <c r="N312" s="72">
        <v>97</v>
      </c>
      <c r="O312" t="s">
        <v>55</v>
      </c>
      <c r="P312" t="s">
        <v>366</v>
      </c>
      <c r="Q312" t="s">
        <v>318</v>
      </c>
      <c r="R312" s="2">
        <v>43830</v>
      </c>
      <c r="S312" s="2">
        <v>43830</v>
      </c>
    </row>
    <row r="313" spans="1:19" x14ac:dyDescent="0.25">
      <c r="A313">
        <v>2019</v>
      </c>
      <c r="B313" s="2">
        <v>43739</v>
      </c>
      <c r="C313" s="2">
        <v>43830</v>
      </c>
      <c r="D313" t="s">
        <v>253</v>
      </c>
      <c r="E313" t="s">
        <v>566</v>
      </c>
      <c r="F313" t="s">
        <v>90</v>
      </c>
      <c r="G313" t="s">
        <v>566</v>
      </c>
      <c r="H313" t="s">
        <v>256</v>
      </c>
      <c r="I313" t="s">
        <v>257</v>
      </c>
      <c r="J313" t="s">
        <v>62</v>
      </c>
      <c r="K313" t="s">
        <v>471</v>
      </c>
      <c r="L313">
        <v>520</v>
      </c>
      <c r="M313">
        <v>7190</v>
      </c>
      <c r="N313" s="72">
        <v>102.6</v>
      </c>
      <c r="O313" t="s">
        <v>55</v>
      </c>
      <c r="P313" t="s">
        <v>366</v>
      </c>
      <c r="Q313" t="s">
        <v>318</v>
      </c>
      <c r="R313" s="2">
        <v>43830</v>
      </c>
      <c r="S313" s="2">
        <v>43830</v>
      </c>
    </row>
    <row r="314" spans="1:19" x14ac:dyDescent="0.25">
      <c r="A314">
        <v>2019</v>
      </c>
      <c r="B314" s="2">
        <v>43739</v>
      </c>
      <c r="C314" s="2">
        <v>43830</v>
      </c>
      <c r="D314" t="s">
        <v>141</v>
      </c>
      <c r="E314" t="s">
        <v>142</v>
      </c>
      <c r="F314" t="s">
        <v>90</v>
      </c>
      <c r="G314" t="s">
        <v>143</v>
      </c>
      <c r="H314" t="s">
        <v>144</v>
      </c>
      <c r="I314" t="s">
        <v>145</v>
      </c>
      <c r="J314" t="s">
        <v>62</v>
      </c>
      <c r="K314" t="s">
        <v>530</v>
      </c>
      <c r="L314" t="s">
        <v>531</v>
      </c>
      <c r="M314" t="s">
        <v>532</v>
      </c>
      <c r="N314" s="72" t="s">
        <v>533</v>
      </c>
      <c r="O314" t="s">
        <v>54</v>
      </c>
      <c r="P314" t="s">
        <v>150</v>
      </c>
      <c r="Q314" t="s">
        <v>151</v>
      </c>
      <c r="R314" s="2">
        <v>43843</v>
      </c>
      <c r="S314" s="2">
        <v>43830</v>
      </c>
    </row>
    <row r="315" spans="1:19" x14ac:dyDescent="0.25">
      <c r="A315">
        <v>2019</v>
      </c>
      <c r="B315" s="2">
        <v>43739</v>
      </c>
      <c r="C315" s="2">
        <v>43830</v>
      </c>
      <c r="D315" t="s">
        <v>152</v>
      </c>
      <c r="E315" t="s">
        <v>153</v>
      </c>
      <c r="F315" t="s">
        <v>90</v>
      </c>
      <c r="G315" t="s">
        <v>154</v>
      </c>
      <c r="H315" t="s">
        <v>155</v>
      </c>
      <c r="I315" t="s">
        <v>145</v>
      </c>
      <c r="J315" t="s">
        <v>62</v>
      </c>
      <c r="K315" t="s">
        <v>534</v>
      </c>
      <c r="L315" t="s">
        <v>481</v>
      </c>
      <c r="M315" t="s">
        <v>532</v>
      </c>
      <c r="N315" t="s">
        <v>535</v>
      </c>
      <c r="O315" t="s">
        <v>54</v>
      </c>
      <c r="P315" t="s">
        <v>150</v>
      </c>
      <c r="Q315" t="s">
        <v>151</v>
      </c>
      <c r="R315" s="2">
        <v>43843</v>
      </c>
      <c r="S315" s="2">
        <v>43830</v>
      </c>
    </row>
    <row r="316" spans="1:19" x14ac:dyDescent="0.25">
      <c r="A316">
        <v>2019</v>
      </c>
      <c r="B316" s="2">
        <v>43739</v>
      </c>
      <c r="C316" s="2">
        <v>43830</v>
      </c>
      <c r="D316" t="s">
        <v>159</v>
      </c>
      <c r="E316" t="s">
        <v>160</v>
      </c>
      <c r="F316" t="s">
        <v>90</v>
      </c>
      <c r="G316" t="s">
        <v>161</v>
      </c>
      <c r="H316" t="s">
        <v>162</v>
      </c>
      <c r="I316" t="s">
        <v>163</v>
      </c>
      <c r="J316" t="s">
        <v>62</v>
      </c>
      <c r="K316" t="s">
        <v>536</v>
      </c>
      <c r="L316" t="s">
        <v>537</v>
      </c>
      <c r="M316" t="s">
        <v>532</v>
      </c>
      <c r="N316" t="s">
        <v>538</v>
      </c>
      <c r="O316" t="s">
        <v>54</v>
      </c>
      <c r="P316" t="s">
        <v>150</v>
      </c>
      <c r="Q316" t="s">
        <v>151</v>
      </c>
      <c r="R316" s="2">
        <v>43843</v>
      </c>
      <c r="S316" s="2">
        <v>43830</v>
      </c>
    </row>
    <row r="317" spans="1:19" x14ac:dyDescent="0.25">
      <c r="A317">
        <v>2019</v>
      </c>
      <c r="B317" s="2">
        <v>43739</v>
      </c>
      <c r="C317" s="2">
        <v>43830</v>
      </c>
      <c r="D317" t="s">
        <v>167</v>
      </c>
      <c r="E317" t="s">
        <v>168</v>
      </c>
      <c r="F317" t="s">
        <v>90</v>
      </c>
      <c r="G317" t="s">
        <v>169</v>
      </c>
      <c r="H317" t="s">
        <v>170</v>
      </c>
      <c r="I317" t="s">
        <v>171</v>
      </c>
      <c r="J317" t="s">
        <v>62</v>
      </c>
      <c r="K317" t="s">
        <v>539</v>
      </c>
      <c r="L317" t="s">
        <v>421</v>
      </c>
      <c r="M317" t="s">
        <v>532</v>
      </c>
      <c r="N317" t="s">
        <v>540</v>
      </c>
      <c r="O317" t="s">
        <v>54</v>
      </c>
      <c r="P317" t="s">
        <v>150</v>
      </c>
      <c r="Q317" t="s">
        <v>151</v>
      </c>
      <c r="R317" s="2">
        <v>43843</v>
      </c>
      <c r="S317" s="2">
        <v>43830</v>
      </c>
    </row>
    <row r="318" spans="1:19" x14ac:dyDescent="0.25">
      <c r="A318">
        <v>2019</v>
      </c>
      <c r="B318" s="2">
        <v>43739</v>
      </c>
      <c r="C318" s="2">
        <v>43830</v>
      </c>
      <c r="D318" t="s">
        <v>190</v>
      </c>
      <c r="E318" t="s">
        <v>191</v>
      </c>
      <c r="F318" t="s">
        <v>90</v>
      </c>
      <c r="G318" t="s">
        <v>192</v>
      </c>
      <c r="H318" t="s">
        <v>193</v>
      </c>
      <c r="I318" t="s">
        <v>121</v>
      </c>
      <c r="J318" t="s">
        <v>62</v>
      </c>
      <c r="K318" t="s">
        <v>541</v>
      </c>
      <c r="L318" t="s">
        <v>542</v>
      </c>
      <c r="M318" t="s">
        <v>532</v>
      </c>
      <c r="N318" t="s">
        <v>543</v>
      </c>
      <c r="O318" t="s">
        <v>54</v>
      </c>
      <c r="P318" t="s">
        <v>197</v>
      </c>
      <c r="Q318" t="s">
        <v>151</v>
      </c>
      <c r="R318" s="2">
        <v>43843</v>
      </c>
      <c r="S318" s="2">
        <v>43830</v>
      </c>
    </row>
    <row r="319" spans="1:19" x14ac:dyDescent="0.25">
      <c r="A319">
        <v>2019</v>
      </c>
      <c r="B319" s="2">
        <v>43739</v>
      </c>
      <c r="C319" s="2">
        <v>43830</v>
      </c>
      <c r="D319" t="s">
        <v>198</v>
      </c>
      <c r="E319" t="s">
        <v>199</v>
      </c>
      <c r="F319" t="s">
        <v>90</v>
      </c>
      <c r="G319" t="s">
        <v>200</v>
      </c>
      <c r="H319" t="s">
        <v>201</v>
      </c>
      <c r="I319" t="s">
        <v>121</v>
      </c>
      <c r="J319" t="s">
        <v>62</v>
      </c>
      <c r="K319" t="s">
        <v>544</v>
      </c>
      <c r="L319" t="s">
        <v>388</v>
      </c>
      <c r="M319" t="s">
        <v>532</v>
      </c>
      <c r="N319" t="s">
        <v>545</v>
      </c>
      <c r="O319" t="s">
        <v>54</v>
      </c>
      <c r="P319" t="s">
        <v>197</v>
      </c>
      <c r="Q319" t="s">
        <v>151</v>
      </c>
      <c r="R319" s="2">
        <v>43843</v>
      </c>
      <c r="S319" s="2">
        <v>43830</v>
      </c>
    </row>
    <row r="320" spans="1:19" x14ac:dyDescent="0.25">
      <c r="A320">
        <v>2019</v>
      </c>
      <c r="B320" s="2">
        <v>43739</v>
      </c>
      <c r="C320" s="2">
        <v>43830</v>
      </c>
      <c r="D320" t="s">
        <v>205</v>
      </c>
      <c r="E320" t="s">
        <v>206</v>
      </c>
      <c r="F320" t="s">
        <v>90</v>
      </c>
      <c r="G320" t="s">
        <v>207</v>
      </c>
      <c r="H320" t="s">
        <v>208</v>
      </c>
      <c r="I320" t="s">
        <v>121</v>
      </c>
      <c r="J320" t="s">
        <v>62</v>
      </c>
      <c r="K320">
        <v>0</v>
      </c>
      <c r="L320">
        <v>0</v>
      </c>
      <c r="M320" t="s">
        <v>532</v>
      </c>
      <c r="N320">
        <v>0</v>
      </c>
      <c r="O320" t="s">
        <v>54</v>
      </c>
      <c r="P320" t="s">
        <v>197</v>
      </c>
      <c r="Q320" t="s">
        <v>151</v>
      </c>
      <c r="R320" s="2">
        <v>43843</v>
      </c>
      <c r="S320" s="2">
        <v>43830</v>
      </c>
    </row>
    <row r="321" spans="1:20" x14ac:dyDescent="0.25">
      <c r="A321">
        <v>2019</v>
      </c>
      <c r="B321" s="2">
        <v>43739</v>
      </c>
      <c r="C321" s="2">
        <v>43830</v>
      </c>
      <c r="D321" t="s">
        <v>212</v>
      </c>
      <c r="E321" t="s">
        <v>213</v>
      </c>
      <c r="F321" t="s">
        <v>90</v>
      </c>
      <c r="G321" t="s">
        <v>214</v>
      </c>
      <c r="H321" t="s">
        <v>215</v>
      </c>
      <c r="I321" t="s">
        <v>121</v>
      </c>
      <c r="J321" t="s">
        <v>62</v>
      </c>
      <c r="K321" t="s">
        <v>546</v>
      </c>
      <c r="L321" t="s">
        <v>547</v>
      </c>
      <c r="M321" t="s">
        <v>532</v>
      </c>
      <c r="N321" s="81">
        <v>6.3E-2</v>
      </c>
      <c r="O321" t="s">
        <v>54</v>
      </c>
      <c r="P321" t="s">
        <v>197</v>
      </c>
      <c r="Q321" t="s">
        <v>151</v>
      </c>
      <c r="R321" s="2">
        <v>43843</v>
      </c>
      <c r="S321" s="2">
        <v>43830</v>
      </c>
    </row>
    <row r="322" spans="1:20" x14ac:dyDescent="0.25">
      <c r="A322">
        <v>2019</v>
      </c>
      <c r="B322" s="2">
        <v>43739</v>
      </c>
      <c r="C322" s="2">
        <v>43830</v>
      </c>
      <c r="D322" t="s">
        <v>219</v>
      </c>
      <c r="E322" t="s">
        <v>220</v>
      </c>
      <c r="F322" t="s">
        <v>90</v>
      </c>
      <c r="G322" t="s">
        <v>221</v>
      </c>
      <c r="H322" t="s">
        <v>222</v>
      </c>
      <c r="I322" t="s">
        <v>121</v>
      </c>
      <c r="J322" t="s">
        <v>62</v>
      </c>
      <c r="K322" t="s">
        <v>548</v>
      </c>
      <c r="L322" t="s">
        <v>549</v>
      </c>
      <c r="M322" t="s">
        <v>532</v>
      </c>
      <c r="N322" s="81">
        <v>2.5999999999999999E-3</v>
      </c>
      <c r="O322" t="s">
        <v>54</v>
      </c>
      <c r="P322" t="s">
        <v>197</v>
      </c>
      <c r="Q322" t="s">
        <v>151</v>
      </c>
      <c r="R322" s="2">
        <v>43843</v>
      </c>
      <c r="S322" s="2">
        <v>43830</v>
      </c>
    </row>
    <row r="323" spans="1:20" x14ac:dyDescent="0.25">
      <c r="A323">
        <v>2019</v>
      </c>
      <c r="B323" s="2">
        <v>43739</v>
      </c>
      <c r="C323" s="2">
        <v>43830</v>
      </c>
      <c r="D323" t="s">
        <v>225</v>
      </c>
      <c r="E323" t="s">
        <v>226</v>
      </c>
      <c r="F323" t="s">
        <v>90</v>
      </c>
      <c r="G323" t="s">
        <v>227</v>
      </c>
      <c r="H323" t="s">
        <v>228</v>
      </c>
      <c r="I323" t="s">
        <v>121</v>
      </c>
      <c r="J323" t="s">
        <v>62</v>
      </c>
      <c r="K323" t="s">
        <v>550</v>
      </c>
      <c r="L323" t="s">
        <v>551</v>
      </c>
      <c r="M323" t="s">
        <v>532</v>
      </c>
      <c r="N323" t="s">
        <v>552</v>
      </c>
      <c r="O323" t="s">
        <v>54</v>
      </c>
      <c r="P323" t="s">
        <v>197</v>
      </c>
      <c r="Q323" t="s">
        <v>151</v>
      </c>
      <c r="R323" s="2">
        <v>43843</v>
      </c>
      <c r="S323" s="2">
        <v>43830</v>
      </c>
    </row>
    <row r="324" spans="1:20" x14ac:dyDescent="0.25">
      <c r="A324">
        <v>2019</v>
      </c>
      <c r="B324" s="2">
        <v>43739</v>
      </c>
      <c r="C324" s="2">
        <v>43830</v>
      </c>
      <c r="D324" t="s">
        <v>232</v>
      </c>
      <c r="E324" t="s">
        <v>233</v>
      </c>
      <c r="F324" t="s">
        <v>90</v>
      </c>
      <c r="G324" t="s">
        <v>234</v>
      </c>
      <c r="H324" t="s">
        <v>235</v>
      </c>
      <c r="I324" t="s">
        <v>121</v>
      </c>
      <c r="J324" t="s">
        <v>62</v>
      </c>
      <c r="K324" t="s">
        <v>553</v>
      </c>
      <c r="L324" t="s">
        <v>309</v>
      </c>
      <c r="M324" t="s">
        <v>532</v>
      </c>
      <c r="N324" t="s">
        <v>401</v>
      </c>
      <c r="O324" t="s">
        <v>54</v>
      </c>
      <c r="P324" t="s">
        <v>197</v>
      </c>
      <c r="Q324" t="s">
        <v>151</v>
      </c>
      <c r="R324" s="2">
        <v>43843</v>
      </c>
      <c r="S324" s="2">
        <v>43830</v>
      </c>
    </row>
    <row r="325" spans="1:20" x14ac:dyDescent="0.25">
      <c r="A325">
        <v>2019</v>
      </c>
      <c r="B325" s="2">
        <v>43739</v>
      </c>
      <c r="C325" s="2">
        <v>43830</v>
      </c>
      <c r="D325" t="s">
        <v>239</v>
      </c>
      <c r="E325" t="s">
        <v>240</v>
      </c>
      <c r="F325" t="s">
        <v>90</v>
      </c>
      <c r="G325" t="s">
        <v>241</v>
      </c>
      <c r="H325" t="s">
        <v>242</v>
      </c>
      <c r="I325" t="s">
        <v>121</v>
      </c>
      <c r="J325" t="s">
        <v>62</v>
      </c>
      <c r="K325" t="s">
        <v>554</v>
      </c>
      <c r="L325" t="s">
        <v>555</v>
      </c>
      <c r="M325" t="s">
        <v>532</v>
      </c>
      <c r="N325" t="s">
        <v>556</v>
      </c>
      <c r="O325" t="s">
        <v>54</v>
      </c>
      <c r="P325" t="s">
        <v>197</v>
      </c>
      <c r="Q325" t="s">
        <v>151</v>
      </c>
      <c r="R325" s="2">
        <v>43843</v>
      </c>
      <c r="S325" s="2">
        <v>43830</v>
      </c>
    </row>
    <row r="326" spans="1:20" x14ac:dyDescent="0.25">
      <c r="A326">
        <v>2019</v>
      </c>
      <c r="B326" s="2">
        <v>43739</v>
      </c>
      <c r="C326" s="2">
        <v>43830</v>
      </c>
      <c r="D326" t="s">
        <v>246</v>
      </c>
      <c r="E326" t="s">
        <v>247</v>
      </c>
      <c r="F326" t="s">
        <v>90</v>
      </c>
      <c r="G326" t="s">
        <v>248</v>
      </c>
      <c r="H326" t="s">
        <v>249</v>
      </c>
      <c r="I326" t="s">
        <v>121</v>
      </c>
      <c r="J326" t="s">
        <v>62</v>
      </c>
      <c r="K326" t="s">
        <v>557</v>
      </c>
      <c r="L326" t="s">
        <v>406</v>
      </c>
      <c r="M326" t="s">
        <v>532</v>
      </c>
      <c r="N326" t="s">
        <v>558</v>
      </c>
      <c r="O326" t="s">
        <v>54</v>
      </c>
      <c r="P326" t="s">
        <v>197</v>
      </c>
      <c r="Q326" t="s">
        <v>151</v>
      </c>
      <c r="R326" s="2">
        <v>43843</v>
      </c>
      <c r="S326" s="2">
        <v>43830</v>
      </c>
    </row>
    <row r="327" spans="1:20" x14ac:dyDescent="0.25">
      <c r="A327">
        <v>2019</v>
      </c>
      <c r="B327" s="2">
        <v>43739</v>
      </c>
      <c r="C327" s="2">
        <v>43830</v>
      </c>
      <c r="D327" t="s">
        <v>98</v>
      </c>
      <c r="E327" t="s">
        <v>99</v>
      </c>
      <c r="F327" t="s">
        <v>100</v>
      </c>
      <c r="G327" t="s">
        <v>101</v>
      </c>
      <c r="H327" t="s">
        <v>102</v>
      </c>
      <c r="I327" t="s">
        <v>103</v>
      </c>
      <c r="J327" t="s">
        <v>62</v>
      </c>
      <c r="K327" t="s">
        <v>104</v>
      </c>
      <c r="L327" t="s">
        <v>409</v>
      </c>
      <c r="M327" s="80" t="s">
        <v>409</v>
      </c>
      <c r="N327" t="s">
        <v>528</v>
      </c>
      <c r="O327" t="s">
        <v>54</v>
      </c>
      <c r="P327" s="80" t="s">
        <v>529</v>
      </c>
      <c r="Q327" t="s">
        <v>108</v>
      </c>
      <c r="R327" s="2">
        <v>43839</v>
      </c>
      <c r="S327" s="2">
        <v>43830</v>
      </c>
    </row>
    <row r="328" spans="1:20" x14ac:dyDescent="0.25">
      <c r="A328">
        <v>2019</v>
      </c>
      <c r="B328" s="2">
        <v>43739</v>
      </c>
      <c r="C328" s="74">
        <v>43830</v>
      </c>
      <c r="D328" t="s">
        <v>109</v>
      </c>
      <c r="E328" t="s">
        <v>110</v>
      </c>
      <c r="F328" t="s">
        <v>90</v>
      </c>
      <c r="G328" t="s">
        <v>111</v>
      </c>
      <c r="H328" t="s">
        <v>112</v>
      </c>
      <c r="I328" t="s">
        <v>113</v>
      </c>
      <c r="J328" t="s">
        <v>62</v>
      </c>
      <c r="K328" s="4">
        <v>1760724</v>
      </c>
      <c r="L328" t="s">
        <v>114</v>
      </c>
      <c r="M328" t="s">
        <v>114</v>
      </c>
      <c r="N328" s="3" t="s">
        <v>115</v>
      </c>
      <c r="O328" t="s">
        <v>54</v>
      </c>
      <c r="P328" t="s">
        <v>116</v>
      </c>
      <c r="Q328" t="s">
        <v>117</v>
      </c>
      <c r="R328" s="2">
        <v>43830</v>
      </c>
      <c r="S328" s="2">
        <v>43830</v>
      </c>
    </row>
    <row r="329" spans="1:20" x14ac:dyDescent="0.25">
      <c r="A329">
        <v>2019</v>
      </c>
      <c r="B329" s="2">
        <v>43739</v>
      </c>
      <c r="C329" s="2">
        <v>43830</v>
      </c>
      <c r="D329" t="s">
        <v>88</v>
      </c>
      <c r="E329" t="s">
        <v>89</v>
      </c>
      <c r="F329" t="s">
        <v>90</v>
      </c>
      <c r="G329" t="s">
        <v>91</v>
      </c>
      <c r="H329" t="s">
        <v>92</v>
      </c>
      <c r="I329" t="s">
        <v>93</v>
      </c>
      <c r="J329" t="s">
        <v>94</v>
      </c>
      <c r="K329" t="s">
        <v>515</v>
      </c>
      <c r="L329" s="77" t="s">
        <v>508</v>
      </c>
      <c r="M329" s="77" t="s">
        <v>515</v>
      </c>
      <c r="N329" s="78">
        <f>41495/56895</f>
        <v>0.72932595131382372</v>
      </c>
      <c r="O329" t="s">
        <v>54</v>
      </c>
      <c r="P329" t="s">
        <v>97</v>
      </c>
      <c r="Q329" t="s">
        <v>97</v>
      </c>
      <c r="R329" s="2">
        <v>43830</v>
      </c>
      <c r="S329" s="2">
        <v>43830</v>
      </c>
    </row>
    <row r="330" spans="1:20" x14ac:dyDescent="0.25">
      <c r="A330">
        <v>2019</v>
      </c>
      <c r="B330" s="2">
        <v>43739</v>
      </c>
      <c r="C330" s="2">
        <v>43830</v>
      </c>
      <c r="D330" t="s">
        <v>451</v>
      </c>
      <c r="E330" t="s">
        <v>119</v>
      </c>
      <c r="F330" t="s">
        <v>323</v>
      </c>
      <c r="G330" t="s">
        <v>121</v>
      </c>
      <c r="H330" t="s">
        <v>122</v>
      </c>
      <c r="I330" t="s">
        <v>123</v>
      </c>
      <c r="J330" t="s">
        <v>124</v>
      </c>
      <c r="K330" t="s">
        <v>452</v>
      </c>
      <c r="L330" s="77" t="s">
        <v>453</v>
      </c>
      <c r="M330" s="77" t="s">
        <v>127</v>
      </c>
      <c r="N330" s="78">
        <v>0.95899999999999996</v>
      </c>
      <c r="O330" t="s">
        <v>54</v>
      </c>
      <c r="P330" t="s">
        <v>129</v>
      </c>
      <c r="Q330" t="s">
        <v>130</v>
      </c>
      <c r="R330" s="2">
        <v>43830</v>
      </c>
      <c r="S330" s="2">
        <v>43830</v>
      </c>
    </row>
    <row r="331" spans="1:20" x14ac:dyDescent="0.25">
      <c r="A331">
        <v>2019</v>
      </c>
      <c r="B331" s="2">
        <v>43739</v>
      </c>
      <c r="C331" s="2">
        <v>43830</v>
      </c>
      <c r="D331" t="s">
        <v>131</v>
      </c>
      <c r="E331" t="s">
        <v>132</v>
      </c>
      <c r="F331" t="s">
        <v>133</v>
      </c>
      <c r="G331" t="s">
        <v>134</v>
      </c>
      <c r="H331" t="s">
        <v>135</v>
      </c>
      <c r="I331" t="s">
        <v>136</v>
      </c>
      <c r="J331" t="s">
        <v>137</v>
      </c>
      <c r="K331">
        <v>0</v>
      </c>
      <c r="L331" s="77">
        <v>2209</v>
      </c>
      <c r="M331" s="77">
        <v>0</v>
      </c>
      <c r="N331" s="78">
        <v>1659</v>
      </c>
      <c r="O331" t="s">
        <v>54</v>
      </c>
      <c r="P331" t="s">
        <v>139</v>
      </c>
      <c r="Q331" t="s">
        <v>140</v>
      </c>
      <c r="R331" s="2">
        <v>43830</v>
      </c>
      <c r="S331" s="2">
        <v>43830</v>
      </c>
      <c r="T331" t="s">
        <v>516</v>
      </c>
    </row>
    <row r="332" spans="1:20" x14ac:dyDescent="0.25">
      <c r="A332">
        <v>2019</v>
      </c>
      <c r="B332" s="2">
        <v>43647</v>
      </c>
      <c r="C332" s="74">
        <v>43738</v>
      </c>
      <c r="D332" t="s">
        <v>109</v>
      </c>
      <c r="E332" t="s">
        <v>110</v>
      </c>
      <c r="F332" t="s">
        <v>90</v>
      </c>
      <c r="G332" t="s">
        <v>111</v>
      </c>
      <c r="H332" t="s">
        <v>112</v>
      </c>
      <c r="I332" t="s">
        <v>113</v>
      </c>
      <c r="J332" t="s">
        <v>62</v>
      </c>
      <c r="K332" s="79">
        <v>1748655</v>
      </c>
      <c r="L332" t="s">
        <v>114</v>
      </c>
      <c r="M332" t="s">
        <v>114</v>
      </c>
      <c r="N332" s="3" t="s">
        <v>115</v>
      </c>
      <c r="O332" t="s">
        <v>54</v>
      </c>
      <c r="P332" t="s">
        <v>116</v>
      </c>
      <c r="Q332" t="s">
        <v>117</v>
      </c>
      <c r="R332" s="2">
        <v>43738</v>
      </c>
      <c r="S332" s="2">
        <v>43830</v>
      </c>
      <c r="T332" t="s">
        <v>368</v>
      </c>
    </row>
    <row r="333" spans="1:20" x14ac:dyDescent="0.25">
      <c r="A333">
        <v>2019</v>
      </c>
      <c r="B333" s="2">
        <v>43647</v>
      </c>
      <c r="C333" s="2">
        <v>43738</v>
      </c>
      <c r="D333" t="s">
        <v>141</v>
      </c>
      <c r="E333" t="s">
        <v>142</v>
      </c>
      <c r="F333" t="s">
        <v>90</v>
      </c>
      <c r="G333" t="s">
        <v>143</v>
      </c>
      <c r="H333" t="s">
        <v>144</v>
      </c>
      <c r="I333" t="s">
        <v>145</v>
      </c>
      <c r="J333" t="s">
        <v>62</v>
      </c>
      <c r="K333" t="s">
        <v>518</v>
      </c>
      <c r="L333" t="s">
        <v>519</v>
      </c>
      <c r="N333" t="s">
        <v>520</v>
      </c>
      <c r="O333" t="s">
        <v>54</v>
      </c>
      <c r="P333" t="s">
        <v>150</v>
      </c>
      <c r="Q333" t="s">
        <v>151</v>
      </c>
      <c r="R333" s="2">
        <v>43740</v>
      </c>
      <c r="S333" s="2">
        <v>43830</v>
      </c>
    </row>
    <row r="334" spans="1:20" x14ac:dyDescent="0.25">
      <c r="A334">
        <v>2019</v>
      </c>
      <c r="B334" s="2">
        <v>43647</v>
      </c>
      <c r="C334" s="2">
        <v>43738</v>
      </c>
      <c r="D334" t="s">
        <v>152</v>
      </c>
      <c r="E334" t="s">
        <v>153</v>
      </c>
      <c r="F334" t="s">
        <v>90</v>
      </c>
      <c r="G334" t="s">
        <v>154</v>
      </c>
      <c r="H334" t="s">
        <v>155</v>
      </c>
      <c r="I334" t="s">
        <v>145</v>
      </c>
      <c r="J334" t="s">
        <v>62</v>
      </c>
      <c r="K334" t="s">
        <v>521</v>
      </c>
      <c r="L334" t="s">
        <v>481</v>
      </c>
      <c r="N334" t="s">
        <v>522</v>
      </c>
      <c r="O334" t="s">
        <v>54</v>
      </c>
      <c r="P334" t="s">
        <v>150</v>
      </c>
      <c r="Q334" t="s">
        <v>151</v>
      </c>
      <c r="R334" s="2">
        <v>43740</v>
      </c>
      <c r="S334" s="2">
        <v>43738</v>
      </c>
    </row>
    <row r="335" spans="1:20" x14ac:dyDescent="0.25">
      <c r="A335">
        <v>2019</v>
      </c>
      <c r="B335" s="2">
        <v>43647</v>
      </c>
      <c r="C335" s="2">
        <v>43738</v>
      </c>
      <c r="D335" t="s">
        <v>159</v>
      </c>
      <c r="E335" t="s">
        <v>160</v>
      </c>
      <c r="F335" t="s">
        <v>90</v>
      </c>
      <c r="G335" t="s">
        <v>161</v>
      </c>
      <c r="H335" t="s">
        <v>162</v>
      </c>
      <c r="I335" t="s">
        <v>163</v>
      </c>
      <c r="J335" t="s">
        <v>62</v>
      </c>
      <c r="K335" t="s">
        <v>523</v>
      </c>
      <c r="L335" t="s">
        <v>524</v>
      </c>
      <c r="N335" t="s">
        <v>525</v>
      </c>
      <c r="O335" t="s">
        <v>54</v>
      </c>
      <c r="P335" t="s">
        <v>150</v>
      </c>
      <c r="Q335" t="s">
        <v>151</v>
      </c>
      <c r="R335" s="2">
        <v>43740</v>
      </c>
      <c r="S335" s="2">
        <v>43738</v>
      </c>
    </row>
    <row r="336" spans="1:20" x14ac:dyDescent="0.25">
      <c r="A336">
        <v>2019</v>
      </c>
      <c r="B336" s="2">
        <v>43647</v>
      </c>
      <c r="C336" s="2">
        <v>43738</v>
      </c>
      <c r="D336" t="s">
        <v>167</v>
      </c>
      <c r="E336" t="s">
        <v>168</v>
      </c>
      <c r="F336" t="s">
        <v>90</v>
      </c>
      <c r="G336" t="s">
        <v>169</v>
      </c>
      <c r="H336" t="s">
        <v>170</v>
      </c>
      <c r="I336" t="s">
        <v>171</v>
      </c>
      <c r="J336" t="s">
        <v>62</v>
      </c>
      <c r="K336" t="s">
        <v>526</v>
      </c>
      <c r="L336" t="s">
        <v>487</v>
      </c>
      <c r="N336" t="s">
        <v>527</v>
      </c>
      <c r="O336" t="s">
        <v>54</v>
      </c>
      <c r="P336" t="s">
        <v>150</v>
      </c>
      <c r="Q336" t="s">
        <v>151</v>
      </c>
      <c r="R336" s="2">
        <v>43740</v>
      </c>
      <c r="S336" s="2">
        <v>43738</v>
      </c>
    </row>
    <row r="337" spans="1:20" x14ac:dyDescent="0.25">
      <c r="A337">
        <v>2019</v>
      </c>
      <c r="B337" s="2">
        <v>43647</v>
      </c>
      <c r="C337" s="2">
        <v>43738</v>
      </c>
      <c r="D337" t="s">
        <v>141</v>
      </c>
      <c r="E337" t="s">
        <v>142</v>
      </c>
      <c r="F337" t="s">
        <v>90</v>
      </c>
      <c r="G337" t="s">
        <v>143</v>
      </c>
      <c r="H337" t="s">
        <v>144</v>
      </c>
      <c r="I337" t="s">
        <v>145</v>
      </c>
      <c r="J337" t="s">
        <v>62</v>
      </c>
      <c r="K337" t="s">
        <v>518</v>
      </c>
      <c r="L337" t="s">
        <v>519</v>
      </c>
      <c r="N337" t="s">
        <v>520</v>
      </c>
      <c r="O337" t="s">
        <v>54</v>
      </c>
      <c r="P337" t="s">
        <v>150</v>
      </c>
      <c r="Q337" t="s">
        <v>151</v>
      </c>
      <c r="R337" s="2">
        <v>43740</v>
      </c>
      <c r="S337" s="2">
        <v>43738</v>
      </c>
    </row>
    <row r="338" spans="1:20" x14ac:dyDescent="0.25">
      <c r="A338">
        <v>2019</v>
      </c>
      <c r="B338" s="2">
        <v>43647</v>
      </c>
      <c r="C338" s="2">
        <v>43738</v>
      </c>
      <c r="D338" t="s">
        <v>152</v>
      </c>
      <c r="E338" t="s">
        <v>153</v>
      </c>
      <c r="F338" t="s">
        <v>90</v>
      </c>
      <c r="G338" t="s">
        <v>154</v>
      </c>
      <c r="H338" t="s">
        <v>155</v>
      </c>
      <c r="I338" t="s">
        <v>145</v>
      </c>
      <c r="J338" t="s">
        <v>62</v>
      </c>
      <c r="K338" t="s">
        <v>521</v>
      </c>
      <c r="L338" t="s">
        <v>481</v>
      </c>
      <c r="N338" t="s">
        <v>522</v>
      </c>
      <c r="O338" t="s">
        <v>54</v>
      </c>
      <c r="P338" t="s">
        <v>150</v>
      </c>
      <c r="Q338" t="s">
        <v>151</v>
      </c>
      <c r="R338" s="2">
        <v>43740</v>
      </c>
      <c r="S338" s="2">
        <v>43738</v>
      </c>
    </row>
    <row r="339" spans="1:20" x14ac:dyDescent="0.25">
      <c r="A339">
        <v>2019</v>
      </c>
      <c r="B339" s="2">
        <v>43647</v>
      </c>
      <c r="C339" s="2">
        <v>43738</v>
      </c>
      <c r="D339" t="s">
        <v>159</v>
      </c>
      <c r="E339" t="s">
        <v>160</v>
      </c>
      <c r="F339" t="s">
        <v>90</v>
      </c>
      <c r="G339" t="s">
        <v>161</v>
      </c>
      <c r="H339" t="s">
        <v>162</v>
      </c>
      <c r="I339" t="s">
        <v>163</v>
      </c>
      <c r="J339" t="s">
        <v>62</v>
      </c>
      <c r="K339" t="s">
        <v>523</v>
      </c>
      <c r="L339" t="s">
        <v>524</v>
      </c>
      <c r="N339" t="s">
        <v>525</v>
      </c>
      <c r="O339" t="s">
        <v>54</v>
      </c>
      <c r="P339" t="s">
        <v>150</v>
      </c>
      <c r="Q339" t="s">
        <v>151</v>
      </c>
      <c r="R339" s="2">
        <v>43740</v>
      </c>
      <c r="S339" s="2">
        <v>43738</v>
      </c>
    </row>
    <row r="340" spans="1:20" x14ac:dyDescent="0.25">
      <c r="A340">
        <v>2019</v>
      </c>
      <c r="B340" s="2">
        <v>43647</v>
      </c>
      <c r="C340" s="2">
        <v>43738</v>
      </c>
      <c r="D340" t="s">
        <v>167</v>
      </c>
      <c r="E340" t="s">
        <v>168</v>
      </c>
      <c r="F340" t="s">
        <v>90</v>
      </c>
      <c r="G340" t="s">
        <v>169</v>
      </c>
      <c r="H340" t="s">
        <v>170</v>
      </c>
      <c r="I340" t="s">
        <v>171</v>
      </c>
      <c r="J340" t="s">
        <v>62</v>
      </c>
      <c r="K340" t="s">
        <v>526</v>
      </c>
      <c r="L340" t="s">
        <v>487</v>
      </c>
      <c r="N340" t="s">
        <v>527</v>
      </c>
      <c r="O340" t="s">
        <v>54</v>
      </c>
      <c r="P340" t="s">
        <v>150</v>
      </c>
      <c r="Q340" t="s">
        <v>151</v>
      </c>
      <c r="R340" s="2">
        <v>43740</v>
      </c>
      <c r="S340" s="2">
        <v>43738</v>
      </c>
    </row>
    <row r="341" spans="1:20" x14ac:dyDescent="0.25">
      <c r="A341">
        <v>2019</v>
      </c>
      <c r="B341" s="2">
        <v>43647</v>
      </c>
      <c r="C341" s="2">
        <v>43738</v>
      </c>
      <c r="D341" t="s">
        <v>266</v>
      </c>
      <c r="E341" t="s">
        <v>267</v>
      </c>
      <c r="F341" t="s">
        <v>268</v>
      </c>
      <c r="G341" t="s">
        <v>269</v>
      </c>
      <c r="H341" t="s">
        <v>270</v>
      </c>
      <c r="I341" t="s">
        <v>271</v>
      </c>
      <c r="J341" t="s">
        <v>62</v>
      </c>
      <c r="K341">
        <v>0</v>
      </c>
      <c r="L341" t="s">
        <v>273</v>
      </c>
      <c r="M341">
        <v>0</v>
      </c>
      <c r="N341" s="72" t="s">
        <v>517</v>
      </c>
      <c r="O341" t="s">
        <v>54</v>
      </c>
      <c r="P341" t="s">
        <v>275</v>
      </c>
      <c r="Q341" t="s">
        <v>275</v>
      </c>
      <c r="R341" s="2">
        <v>43748</v>
      </c>
      <c r="S341" s="2">
        <v>43738</v>
      </c>
    </row>
    <row r="342" spans="1:20" x14ac:dyDescent="0.25">
      <c r="A342">
        <v>2019</v>
      </c>
      <c r="B342" s="2">
        <v>43647</v>
      </c>
      <c r="C342" s="2">
        <v>43738</v>
      </c>
      <c r="D342" t="s">
        <v>88</v>
      </c>
      <c r="E342" t="s">
        <v>89</v>
      </c>
      <c r="F342" t="s">
        <v>90</v>
      </c>
      <c r="G342" t="s">
        <v>91</v>
      </c>
      <c r="H342" t="s">
        <v>92</v>
      </c>
      <c r="I342" t="s">
        <v>93</v>
      </c>
      <c r="J342" t="s">
        <v>94</v>
      </c>
      <c r="K342" t="s">
        <v>515</v>
      </c>
      <c r="L342" t="s">
        <v>508</v>
      </c>
      <c r="M342" t="s">
        <v>515</v>
      </c>
      <c r="N342">
        <f>32893/56895</f>
        <v>0.57813516126197384</v>
      </c>
      <c r="O342" t="s">
        <v>54</v>
      </c>
      <c r="P342" t="s">
        <v>97</v>
      </c>
      <c r="Q342" t="s">
        <v>97</v>
      </c>
      <c r="R342" s="2">
        <v>43738</v>
      </c>
      <c r="S342" s="2">
        <v>43738</v>
      </c>
    </row>
    <row r="343" spans="1:20" x14ac:dyDescent="0.25">
      <c r="A343">
        <v>2019</v>
      </c>
      <c r="B343" s="2">
        <v>43647</v>
      </c>
      <c r="C343" s="2">
        <v>43738</v>
      </c>
      <c r="D343" t="s">
        <v>451</v>
      </c>
      <c r="E343" t="s">
        <v>119</v>
      </c>
      <c r="F343" t="s">
        <v>323</v>
      </c>
      <c r="G343" t="s">
        <v>121</v>
      </c>
      <c r="H343" t="s">
        <v>122</v>
      </c>
      <c r="I343" t="s">
        <v>123</v>
      </c>
      <c r="J343" t="s">
        <v>124</v>
      </c>
      <c r="K343" t="s">
        <v>452</v>
      </c>
      <c r="L343" t="s">
        <v>453</v>
      </c>
      <c r="M343" t="s">
        <v>127</v>
      </c>
      <c r="N343">
        <v>0.98</v>
      </c>
      <c r="O343" t="s">
        <v>54</v>
      </c>
      <c r="P343" t="s">
        <v>129</v>
      </c>
      <c r="Q343" t="s">
        <v>130</v>
      </c>
      <c r="R343" s="2">
        <v>43738</v>
      </c>
      <c r="S343" s="2">
        <v>43738</v>
      </c>
    </row>
    <row r="344" spans="1:20" x14ac:dyDescent="0.25">
      <c r="A344">
        <v>2019</v>
      </c>
      <c r="B344" s="2">
        <v>43647</v>
      </c>
      <c r="C344" s="2">
        <v>43738</v>
      </c>
      <c r="D344" t="s">
        <v>98</v>
      </c>
      <c r="E344" t="s">
        <v>99</v>
      </c>
      <c r="F344" t="s">
        <v>100</v>
      </c>
      <c r="G344" t="s">
        <v>101</v>
      </c>
      <c r="H344" t="s">
        <v>102</v>
      </c>
      <c r="I344" t="s">
        <v>103</v>
      </c>
      <c r="J344" t="s">
        <v>62</v>
      </c>
      <c r="K344" t="s">
        <v>104</v>
      </c>
      <c r="L344" t="s">
        <v>409</v>
      </c>
      <c r="M344" t="s">
        <v>409</v>
      </c>
      <c r="N344" t="s">
        <v>514</v>
      </c>
      <c r="O344" t="s">
        <v>54</v>
      </c>
      <c r="P344" t="s">
        <v>107</v>
      </c>
      <c r="Q344" t="s">
        <v>108</v>
      </c>
      <c r="R344" s="2">
        <v>43748</v>
      </c>
      <c r="S344" s="2">
        <v>43738</v>
      </c>
      <c r="T344" t="s">
        <v>516</v>
      </c>
    </row>
    <row r="345" spans="1:20" x14ac:dyDescent="0.25">
      <c r="A345">
        <v>2019</v>
      </c>
      <c r="B345" s="2">
        <v>43647</v>
      </c>
      <c r="C345" s="2">
        <v>43738</v>
      </c>
      <c r="D345" t="s">
        <v>131</v>
      </c>
      <c r="E345" t="s">
        <v>132</v>
      </c>
      <c r="F345" t="s">
        <v>133</v>
      </c>
      <c r="G345" t="s">
        <v>134</v>
      </c>
      <c r="H345" t="s">
        <v>135</v>
      </c>
      <c r="I345" t="s">
        <v>136</v>
      </c>
      <c r="J345" t="s">
        <v>137</v>
      </c>
      <c r="K345">
        <v>0</v>
      </c>
      <c r="L345" s="77">
        <v>2209</v>
      </c>
      <c r="M345" s="77">
        <v>0</v>
      </c>
      <c r="N345" s="78">
        <v>1142</v>
      </c>
      <c r="O345" t="s">
        <v>54</v>
      </c>
      <c r="P345" t="s">
        <v>139</v>
      </c>
      <c r="Q345" t="s">
        <v>140</v>
      </c>
      <c r="R345" s="2">
        <v>43738</v>
      </c>
      <c r="S345" s="2">
        <v>43738</v>
      </c>
      <c r="T345" t="s">
        <v>368</v>
      </c>
    </row>
    <row r="346" spans="1:20" x14ac:dyDescent="0.25">
      <c r="A346" s="62">
        <v>2019</v>
      </c>
      <c r="B346" s="68">
        <v>43647</v>
      </c>
      <c r="C346" s="68">
        <v>43738</v>
      </c>
      <c r="D346" s="69" t="s">
        <v>56</v>
      </c>
      <c r="E346" s="69" t="s">
        <v>57</v>
      </c>
      <c r="F346" s="67" t="s">
        <v>58</v>
      </c>
      <c r="G346" s="69" t="s">
        <v>59</v>
      </c>
      <c r="H346" s="69" t="s">
        <v>60</v>
      </c>
      <c r="I346" s="67" t="s">
        <v>61</v>
      </c>
      <c r="J346" s="67" t="s">
        <v>62</v>
      </c>
      <c r="K346" s="76">
        <v>5530</v>
      </c>
      <c r="L346" s="69" t="s">
        <v>64</v>
      </c>
      <c r="M346" s="69" t="s">
        <v>65</v>
      </c>
      <c r="N346" s="62">
        <v>-24.3</v>
      </c>
      <c r="O346" s="67" t="s">
        <v>55</v>
      </c>
      <c r="P346" s="69" t="s">
        <v>86</v>
      </c>
      <c r="Q346" s="67" t="s">
        <v>86</v>
      </c>
      <c r="R346" s="68">
        <v>43738</v>
      </c>
      <c r="S346" s="2">
        <v>43738</v>
      </c>
    </row>
    <row r="347" spans="1:20" x14ac:dyDescent="0.25">
      <c r="A347" s="62">
        <v>2019</v>
      </c>
      <c r="B347" s="68">
        <v>43647</v>
      </c>
      <c r="C347" s="68">
        <v>43738</v>
      </c>
      <c r="D347" s="69" t="s">
        <v>66</v>
      </c>
      <c r="E347" s="69" t="s">
        <v>67</v>
      </c>
      <c r="F347" s="67" t="s">
        <v>58</v>
      </c>
      <c r="G347" s="69" t="s">
        <v>68</v>
      </c>
      <c r="H347" s="69" t="s">
        <v>69</v>
      </c>
      <c r="I347" s="67" t="s">
        <v>61</v>
      </c>
      <c r="J347" s="67" t="s">
        <v>62</v>
      </c>
      <c r="K347" s="69" t="s">
        <v>513</v>
      </c>
      <c r="L347" s="69" t="s">
        <v>71</v>
      </c>
      <c r="M347" s="69" t="s">
        <v>65</v>
      </c>
      <c r="N347" s="62">
        <v>-24.5</v>
      </c>
      <c r="O347" s="67" t="s">
        <v>55</v>
      </c>
      <c r="P347" s="69" t="s">
        <v>86</v>
      </c>
      <c r="Q347" s="67" t="s">
        <v>86</v>
      </c>
      <c r="R347" s="68">
        <v>43738</v>
      </c>
      <c r="S347" s="2">
        <v>43738</v>
      </c>
    </row>
    <row r="348" spans="1:20" x14ac:dyDescent="0.25">
      <c r="A348" s="62">
        <v>2019</v>
      </c>
      <c r="B348" s="68">
        <v>43647</v>
      </c>
      <c r="C348" s="68">
        <v>43738</v>
      </c>
      <c r="D348" s="69" t="s">
        <v>79</v>
      </c>
      <c r="E348" s="69" t="s">
        <v>80</v>
      </c>
      <c r="F348" s="67" t="s">
        <v>81</v>
      </c>
      <c r="G348" s="69" t="s">
        <v>82</v>
      </c>
      <c r="H348" s="69" t="s">
        <v>83</v>
      </c>
      <c r="I348" s="67" t="s">
        <v>80</v>
      </c>
      <c r="J348" s="67" t="s">
        <v>62</v>
      </c>
      <c r="K348" s="69" t="s">
        <v>84</v>
      </c>
      <c r="L348" s="69" t="s">
        <v>85</v>
      </c>
      <c r="M348" s="69" t="s">
        <v>65</v>
      </c>
      <c r="N348" s="62">
        <v>3.09</v>
      </c>
      <c r="O348" s="67" t="s">
        <v>54</v>
      </c>
      <c r="P348" s="69" t="s">
        <v>86</v>
      </c>
      <c r="Q348" s="67" t="s">
        <v>86</v>
      </c>
      <c r="R348" s="68">
        <v>43738</v>
      </c>
      <c r="S348" s="68">
        <v>43738</v>
      </c>
      <c r="T348" s="62"/>
    </row>
    <row r="349" spans="1:20" x14ac:dyDescent="0.25">
      <c r="A349" s="62">
        <v>2019</v>
      </c>
      <c r="B349" s="68">
        <v>43647</v>
      </c>
      <c r="C349" s="68">
        <v>43738</v>
      </c>
      <c r="D349" s="69" t="s">
        <v>253</v>
      </c>
      <c r="E349" s="69" t="s">
        <v>473</v>
      </c>
      <c r="F349" s="67" t="s">
        <v>90</v>
      </c>
      <c r="G349" s="69" t="s">
        <v>473</v>
      </c>
      <c r="H349" s="69" t="s">
        <v>256</v>
      </c>
      <c r="I349" s="67" t="s">
        <v>257</v>
      </c>
      <c r="J349" s="67" t="s">
        <v>62</v>
      </c>
      <c r="K349" s="69" t="s">
        <v>459</v>
      </c>
      <c r="L349" s="69">
        <v>28490</v>
      </c>
      <c r="M349" s="69">
        <v>27975</v>
      </c>
      <c r="N349" s="62">
        <v>98.2</v>
      </c>
      <c r="O349" s="67" t="s">
        <v>55</v>
      </c>
      <c r="P349" s="67" t="s">
        <v>366</v>
      </c>
      <c r="Q349" s="67" t="s">
        <v>318</v>
      </c>
      <c r="R349" s="68">
        <v>43738</v>
      </c>
      <c r="S349" s="68">
        <v>43738</v>
      </c>
      <c r="T349" s="62"/>
    </row>
    <row r="350" spans="1:20" x14ac:dyDescent="0.25">
      <c r="A350" s="62">
        <v>2019</v>
      </c>
      <c r="B350" s="68">
        <v>43647</v>
      </c>
      <c r="C350" s="68">
        <v>43738</v>
      </c>
      <c r="D350" s="69" t="s">
        <v>253</v>
      </c>
      <c r="E350" s="69" t="s">
        <v>443</v>
      </c>
      <c r="F350" s="67" t="s">
        <v>90</v>
      </c>
      <c r="G350" s="69" t="s">
        <v>443</v>
      </c>
      <c r="H350" s="69" t="s">
        <v>256</v>
      </c>
      <c r="I350" s="67" t="s">
        <v>257</v>
      </c>
      <c r="J350" s="67" t="s">
        <v>62</v>
      </c>
      <c r="K350" s="69" t="s">
        <v>461</v>
      </c>
      <c r="L350" s="69">
        <v>47234</v>
      </c>
      <c r="M350" s="69">
        <v>46990</v>
      </c>
      <c r="N350" s="62">
        <v>99.5</v>
      </c>
      <c r="O350" s="67" t="s">
        <v>55</v>
      </c>
      <c r="P350" s="67" t="s">
        <v>366</v>
      </c>
      <c r="Q350" s="67" t="s">
        <v>318</v>
      </c>
      <c r="R350" s="68">
        <v>43738</v>
      </c>
      <c r="S350" s="68">
        <v>43738</v>
      </c>
      <c r="T350" s="62"/>
    </row>
    <row r="351" spans="1:20" x14ac:dyDescent="0.25">
      <c r="A351" s="62">
        <v>2019</v>
      </c>
      <c r="B351" s="68">
        <v>43647</v>
      </c>
      <c r="C351" s="68">
        <v>43738</v>
      </c>
      <c r="D351" s="69" t="s">
        <v>253</v>
      </c>
      <c r="E351" s="69" t="s">
        <v>444</v>
      </c>
      <c r="F351" s="67" t="s">
        <v>90</v>
      </c>
      <c r="G351" s="69" t="s">
        <v>444</v>
      </c>
      <c r="H351" s="69" t="s">
        <v>256</v>
      </c>
      <c r="I351" s="67" t="s">
        <v>257</v>
      </c>
      <c r="J351" s="67" t="s">
        <v>62</v>
      </c>
      <c r="K351" s="69" t="s">
        <v>463</v>
      </c>
      <c r="L351" s="69">
        <v>20969</v>
      </c>
      <c r="M351" s="69">
        <v>20108</v>
      </c>
      <c r="N351" s="62">
        <v>95.9</v>
      </c>
      <c r="O351" s="67" t="s">
        <v>55</v>
      </c>
      <c r="P351" s="67" t="s">
        <v>366</v>
      </c>
      <c r="Q351" s="67" t="s">
        <v>318</v>
      </c>
      <c r="R351" s="68">
        <v>43738</v>
      </c>
      <c r="S351" s="68">
        <v>43738</v>
      </c>
      <c r="T351" s="62"/>
    </row>
    <row r="352" spans="1:20" x14ac:dyDescent="0.25">
      <c r="A352" s="62">
        <v>2019</v>
      </c>
      <c r="B352" s="68">
        <v>43647</v>
      </c>
      <c r="C352" s="68">
        <v>43738</v>
      </c>
      <c r="D352" s="69" t="s">
        <v>253</v>
      </c>
      <c r="E352" s="69" t="s">
        <v>445</v>
      </c>
      <c r="F352" s="67" t="s">
        <v>90</v>
      </c>
      <c r="G352" s="69" t="s">
        <v>445</v>
      </c>
      <c r="H352" s="69" t="s">
        <v>256</v>
      </c>
      <c r="I352" s="67" t="s">
        <v>257</v>
      </c>
      <c r="J352" s="67" t="s">
        <v>62</v>
      </c>
      <c r="K352" s="69" t="s">
        <v>465</v>
      </c>
      <c r="L352" s="69">
        <v>78330</v>
      </c>
      <c r="M352" s="69">
        <v>75156</v>
      </c>
      <c r="N352" s="62">
        <v>95.9</v>
      </c>
      <c r="O352" s="67" t="s">
        <v>55</v>
      </c>
      <c r="P352" s="67" t="s">
        <v>366</v>
      </c>
      <c r="Q352" s="67" t="s">
        <v>318</v>
      </c>
      <c r="R352" s="68">
        <v>43738</v>
      </c>
      <c r="S352" s="68">
        <v>43738</v>
      </c>
      <c r="T352" s="62"/>
    </row>
    <row r="353" spans="1:20" x14ac:dyDescent="0.25">
      <c r="A353" s="62">
        <v>2019</v>
      </c>
      <c r="B353" s="68">
        <v>43647</v>
      </c>
      <c r="C353" s="68">
        <v>43738</v>
      </c>
      <c r="D353" s="69" t="s">
        <v>253</v>
      </c>
      <c r="E353" s="69" t="s">
        <v>446</v>
      </c>
      <c r="F353" s="67" t="s">
        <v>90</v>
      </c>
      <c r="G353" s="69" t="s">
        <v>446</v>
      </c>
      <c r="H353" s="69" t="s">
        <v>256</v>
      </c>
      <c r="I353" s="67" t="s">
        <v>257</v>
      </c>
      <c r="J353" s="67" t="s">
        <v>62</v>
      </c>
      <c r="K353" s="69" t="s">
        <v>467</v>
      </c>
      <c r="L353" s="69">
        <v>39569</v>
      </c>
      <c r="M353" s="69">
        <v>39499</v>
      </c>
      <c r="N353" s="62">
        <v>99.8</v>
      </c>
      <c r="O353" s="67" t="s">
        <v>55</v>
      </c>
      <c r="P353" s="67" t="s">
        <v>366</v>
      </c>
      <c r="Q353" s="67" t="s">
        <v>318</v>
      </c>
      <c r="R353" s="68">
        <v>43738</v>
      </c>
      <c r="S353" s="68">
        <v>43738</v>
      </c>
      <c r="T353" s="62"/>
    </row>
    <row r="354" spans="1:20" x14ac:dyDescent="0.25">
      <c r="A354" s="62">
        <v>2019</v>
      </c>
      <c r="B354" s="68">
        <v>43647</v>
      </c>
      <c r="C354" s="68">
        <v>43738</v>
      </c>
      <c r="D354" s="69" t="s">
        <v>253</v>
      </c>
      <c r="E354" s="69" t="s">
        <v>447</v>
      </c>
      <c r="F354" s="67" t="s">
        <v>90</v>
      </c>
      <c r="G354" s="69" t="s">
        <v>447</v>
      </c>
      <c r="H354" s="69" t="s">
        <v>256</v>
      </c>
      <c r="I354" s="67" t="s">
        <v>257</v>
      </c>
      <c r="J354" s="67" t="s">
        <v>62</v>
      </c>
      <c r="K354" s="69" t="s">
        <v>469</v>
      </c>
      <c r="L354" s="69">
        <v>7847</v>
      </c>
      <c r="M354" s="69">
        <v>7467</v>
      </c>
      <c r="N354" s="62">
        <v>95.2</v>
      </c>
      <c r="O354" s="67" t="s">
        <v>55</v>
      </c>
      <c r="P354" s="67" t="s">
        <v>366</v>
      </c>
      <c r="Q354" s="67" t="s">
        <v>318</v>
      </c>
      <c r="R354" s="68">
        <v>43738</v>
      </c>
      <c r="S354" s="68">
        <v>43738</v>
      </c>
      <c r="T354" s="62"/>
    </row>
    <row r="355" spans="1:20" x14ac:dyDescent="0.25">
      <c r="A355" s="62">
        <v>2019</v>
      </c>
      <c r="B355" s="68">
        <v>43647</v>
      </c>
      <c r="C355" s="68">
        <v>43738</v>
      </c>
      <c r="D355" s="69" t="s">
        <v>253</v>
      </c>
      <c r="E355" s="69" t="s">
        <v>448</v>
      </c>
      <c r="F355" s="67" t="s">
        <v>90</v>
      </c>
      <c r="G355" s="69" t="s">
        <v>448</v>
      </c>
      <c r="H355" s="69" t="s">
        <v>256</v>
      </c>
      <c r="I355" s="67" t="s">
        <v>257</v>
      </c>
      <c r="J355" s="67" t="s">
        <v>62</v>
      </c>
      <c r="K355" s="69" t="s">
        <v>471</v>
      </c>
      <c r="L355" s="69">
        <v>4756</v>
      </c>
      <c r="M355" s="69">
        <v>4660</v>
      </c>
      <c r="N355" s="75" t="s">
        <v>512</v>
      </c>
      <c r="O355" s="67" t="s">
        <v>55</v>
      </c>
      <c r="P355" s="67" t="s">
        <v>366</v>
      </c>
      <c r="Q355" s="67" t="s">
        <v>318</v>
      </c>
      <c r="R355" s="68">
        <v>43738</v>
      </c>
      <c r="S355" s="68">
        <v>43738</v>
      </c>
      <c r="T355" s="62"/>
    </row>
    <row r="356" spans="1:20" x14ac:dyDescent="0.25">
      <c r="A356">
        <v>2019</v>
      </c>
      <c r="B356" s="2">
        <v>43556</v>
      </c>
      <c r="C356" s="74">
        <v>43646</v>
      </c>
      <c r="D356" t="s">
        <v>109</v>
      </c>
      <c r="E356" t="s">
        <v>110</v>
      </c>
      <c r="F356" t="s">
        <v>90</v>
      </c>
      <c r="G356" t="s">
        <v>111</v>
      </c>
      <c r="H356" t="s">
        <v>112</v>
      </c>
      <c r="I356" t="s">
        <v>113</v>
      </c>
      <c r="J356" t="s">
        <v>62</v>
      </c>
      <c r="K356">
        <v>1717941</v>
      </c>
      <c r="L356" t="s">
        <v>114</v>
      </c>
      <c r="M356" t="s">
        <v>114</v>
      </c>
      <c r="N356" s="3" t="s">
        <v>115</v>
      </c>
      <c r="O356" t="s">
        <v>54</v>
      </c>
      <c r="P356" t="s">
        <v>116</v>
      </c>
      <c r="Q356" t="s">
        <v>117</v>
      </c>
      <c r="R356" s="2">
        <v>43646</v>
      </c>
      <c r="S356" s="68">
        <v>43738</v>
      </c>
      <c r="T356" s="62"/>
    </row>
    <row r="357" spans="1:20" x14ac:dyDescent="0.25">
      <c r="A357">
        <v>2019</v>
      </c>
      <c r="B357" s="2">
        <v>43556</v>
      </c>
      <c r="C357" s="2">
        <v>43646</v>
      </c>
      <c r="D357" t="s">
        <v>266</v>
      </c>
      <c r="E357" t="s">
        <v>267</v>
      </c>
      <c r="F357" t="s">
        <v>268</v>
      </c>
      <c r="G357" t="s">
        <v>269</v>
      </c>
      <c r="H357" t="s">
        <v>270</v>
      </c>
      <c r="I357" t="s">
        <v>271</v>
      </c>
      <c r="J357" t="s">
        <v>62</v>
      </c>
      <c r="K357">
        <v>0</v>
      </c>
      <c r="L357" t="s">
        <v>273</v>
      </c>
      <c r="M357">
        <v>0</v>
      </c>
      <c r="N357" s="72" t="s">
        <v>509</v>
      </c>
      <c r="O357" t="s">
        <v>54</v>
      </c>
      <c r="P357" t="s">
        <v>275</v>
      </c>
      <c r="Q357" t="s">
        <v>275</v>
      </c>
      <c r="R357" s="2">
        <v>43646</v>
      </c>
      <c r="S357" s="68">
        <v>43738</v>
      </c>
      <c r="T357" s="62"/>
    </row>
    <row r="358" spans="1:20" x14ac:dyDescent="0.25">
      <c r="A358">
        <v>2019</v>
      </c>
      <c r="B358" s="2">
        <v>43466</v>
      </c>
      <c r="C358" s="2">
        <v>43646</v>
      </c>
      <c r="D358" t="s">
        <v>88</v>
      </c>
      <c r="E358" t="s">
        <v>89</v>
      </c>
      <c r="F358" t="s">
        <v>90</v>
      </c>
      <c r="G358" t="s">
        <v>91</v>
      </c>
      <c r="H358" t="s">
        <v>92</v>
      </c>
      <c r="I358" t="s">
        <v>93</v>
      </c>
      <c r="J358" t="s">
        <v>94</v>
      </c>
      <c r="K358">
        <v>0</v>
      </c>
      <c r="L358" t="s">
        <v>508</v>
      </c>
      <c r="N358">
        <f>14072/56895</f>
        <v>0.24733280604622551</v>
      </c>
      <c r="O358" t="s">
        <v>54</v>
      </c>
      <c r="P358" t="s">
        <v>97</v>
      </c>
      <c r="Q358" t="s">
        <v>97</v>
      </c>
      <c r="R358" s="2">
        <v>43646</v>
      </c>
      <c r="S358" s="2">
        <v>43646</v>
      </c>
    </row>
    <row r="359" spans="1:20" x14ac:dyDescent="0.25">
      <c r="A359">
        <v>2019</v>
      </c>
      <c r="B359" s="2">
        <v>43556</v>
      </c>
      <c r="C359" s="2">
        <v>43646</v>
      </c>
      <c r="D359" t="s">
        <v>141</v>
      </c>
      <c r="E359" t="s">
        <v>142</v>
      </c>
      <c r="F359" t="s">
        <v>90</v>
      </c>
      <c r="G359" t="s">
        <v>143</v>
      </c>
      <c r="H359" t="s">
        <v>144</v>
      </c>
      <c r="I359" t="s">
        <v>145</v>
      </c>
      <c r="J359" t="s">
        <v>62</v>
      </c>
      <c r="K359" t="s">
        <v>477</v>
      </c>
      <c r="L359" t="s">
        <v>478</v>
      </c>
      <c r="N359" t="s">
        <v>479</v>
      </c>
      <c r="O359" t="s">
        <v>54</v>
      </c>
      <c r="P359" t="s">
        <v>150</v>
      </c>
      <c r="Q359" t="s">
        <v>151</v>
      </c>
      <c r="R359" s="2">
        <v>43646</v>
      </c>
      <c r="S359" s="2">
        <v>43646</v>
      </c>
    </row>
    <row r="360" spans="1:20" x14ac:dyDescent="0.25">
      <c r="A360">
        <v>2019</v>
      </c>
      <c r="B360" s="2">
        <v>43556</v>
      </c>
      <c r="C360" s="2">
        <v>43646</v>
      </c>
      <c r="D360" t="s">
        <v>152</v>
      </c>
      <c r="E360" t="s">
        <v>153</v>
      </c>
      <c r="F360" t="s">
        <v>90</v>
      </c>
      <c r="G360" t="s">
        <v>154</v>
      </c>
      <c r="H360" t="s">
        <v>155</v>
      </c>
      <c r="I360" t="s">
        <v>145</v>
      </c>
      <c r="J360" t="s">
        <v>62</v>
      </c>
      <c r="K360" t="s">
        <v>480</v>
      </c>
      <c r="L360" t="s">
        <v>481</v>
      </c>
      <c r="N360" t="s">
        <v>482</v>
      </c>
      <c r="O360" t="s">
        <v>54</v>
      </c>
      <c r="P360" t="s">
        <v>150</v>
      </c>
      <c r="Q360" t="s">
        <v>151</v>
      </c>
      <c r="R360" s="2">
        <v>43646</v>
      </c>
      <c r="S360" s="2">
        <v>43646</v>
      </c>
    </row>
    <row r="361" spans="1:20" x14ac:dyDescent="0.25">
      <c r="A361">
        <v>2019</v>
      </c>
      <c r="B361" s="2">
        <v>43556</v>
      </c>
      <c r="C361" s="2">
        <v>43646</v>
      </c>
      <c r="D361" t="s">
        <v>159</v>
      </c>
      <c r="E361" t="s">
        <v>160</v>
      </c>
      <c r="F361" t="s">
        <v>90</v>
      </c>
      <c r="G361" t="s">
        <v>161</v>
      </c>
      <c r="H361" t="s">
        <v>162</v>
      </c>
      <c r="I361" t="s">
        <v>163</v>
      </c>
      <c r="J361" t="s">
        <v>62</v>
      </c>
      <c r="K361" t="s">
        <v>483</v>
      </c>
      <c r="L361" t="s">
        <v>484</v>
      </c>
      <c r="N361" t="s">
        <v>485</v>
      </c>
      <c r="O361" t="s">
        <v>54</v>
      </c>
      <c r="P361" t="s">
        <v>150</v>
      </c>
      <c r="Q361" t="s">
        <v>151</v>
      </c>
      <c r="R361" s="2">
        <v>43646</v>
      </c>
      <c r="S361" s="2">
        <v>43646</v>
      </c>
    </row>
    <row r="362" spans="1:20" x14ac:dyDescent="0.25">
      <c r="A362">
        <v>2019</v>
      </c>
      <c r="B362" s="2">
        <v>43556</v>
      </c>
      <c r="C362" s="2">
        <v>43646</v>
      </c>
      <c r="D362" t="s">
        <v>167</v>
      </c>
      <c r="E362" t="s">
        <v>168</v>
      </c>
      <c r="F362" t="s">
        <v>90</v>
      </c>
      <c r="G362" t="s">
        <v>169</v>
      </c>
      <c r="H362" t="s">
        <v>170</v>
      </c>
      <c r="I362" t="s">
        <v>171</v>
      </c>
      <c r="J362" t="s">
        <v>62</v>
      </c>
      <c r="K362" t="s">
        <v>486</v>
      </c>
      <c r="L362" t="s">
        <v>487</v>
      </c>
      <c r="N362" t="s">
        <v>488</v>
      </c>
      <c r="O362" t="s">
        <v>54</v>
      </c>
      <c r="P362" t="s">
        <v>150</v>
      </c>
      <c r="Q362" t="s">
        <v>151</v>
      </c>
      <c r="R362" s="2">
        <v>43646</v>
      </c>
      <c r="S362" s="2">
        <v>43646</v>
      </c>
    </row>
    <row r="363" spans="1:20" x14ac:dyDescent="0.25">
      <c r="A363">
        <v>2019</v>
      </c>
      <c r="B363" s="2">
        <v>43556</v>
      </c>
      <c r="C363" s="2">
        <v>43646</v>
      </c>
      <c r="D363" t="s">
        <v>190</v>
      </c>
      <c r="E363" t="s">
        <v>191</v>
      </c>
      <c r="F363" t="s">
        <v>90</v>
      </c>
      <c r="G363" t="s">
        <v>192</v>
      </c>
      <c r="H363" t="s">
        <v>193</v>
      </c>
      <c r="I363" t="s">
        <v>121</v>
      </c>
      <c r="J363" t="s">
        <v>62</v>
      </c>
      <c r="K363" t="s">
        <v>489</v>
      </c>
      <c r="L363" t="s">
        <v>490</v>
      </c>
      <c r="N363" t="s">
        <v>491</v>
      </c>
      <c r="O363" t="s">
        <v>54</v>
      </c>
      <c r="P363" t="s">
        <v>197</v>
      </c>
      <c r="Q363" t="s">
        <v>151</v>
      </c>
      <c r="R363" s="2">
        <v>43646</v>
      </c>
      <c r="S363" s="2">
        <v>43646</v>
      </c>
    </row>
    <row r="364" spans="1:20" x14ac:dyDescent="0.25">
      <c r="A364">
        <v>2019</v>
      </c>
      <c r="B364" s="2">
        <v>43556</v>
      </c>
      <c r="C364" s="2">
        <v>43646</v>
      </c>
      <c r="D364" t="s">
        <v>198</v>
      </c>
      <c r="E364" t="s">
        <v>199</v>
      </c>
      <c r="F364" t="s">
        <v>90</v>
      </c>
      <c r="G364" t="s">
        <v>200</v>
      </c>
      <c r="H364" t="s">
        <v>201</v>
      </c>
      <c r="I364" t="s">
        <v>121</v>
      </c>
      <c r="J364" t="s">
        <v>62</v>
      </c>
      <c r="K364" t="s">
        <v>492</v>
      </c>
      <c r="L364" t="s">
        <v>490</v>
      </c>
      <c r="N364" t="s">
        <v>493</v>
      </c>
      <c r="O364" t="s">
        <v>54</v>
      </c>
      <c r="P364" t="s">
        <v>197</v>
      </c>
      <c r="Q364" t="s">
        <v>151</v>
      </c>
      <c r="R364" s="2">
        <v>43646</v>
      </c>
      <c r="S364" s="2">
        <v>43646</v>
      </c>
    </row>
    <row r="365" spans="1:20" x14ac:dyDescent="0.25">
      <c r="A365">
        <v>2019</v>
      </c>
      <c r="B365" s="2">
        <v>43556</v>
      </c>
      <c r="C365" s="2">
        <v>43646</v>
      </c>
      <c r="D365" t="s">
        <v>205</v>
      </c>
      <c r="E365" t="s">
        <v>206</v>
      </c>
      <c r="F365" t="s">
        <v>90</v>
      </c>
      <c r="G365" t="s">
        <v>207</v>
      </c>
      <c r="H365" t="s">
        <v>208</v>
      </c>
      <c r="I365" t="s">
        <v>121</v>
      </c>
      <c r="J365" t="s">
        <v>62</v>
      </c>
      <c r="K365" t="s">
        <v>236</v>
      </c>
      <c r="L365">
        <v>0</v>
      </c>
      <c r="N365">
        <v>0</v>
      </c>
      <c r="O365" t="s">
        <v>54</v>
      </c>
      <c r="P365" t="s">
        <v>197</v>
      </c>
      <c r="Q365" t="s">
        <v>151</v>
      </c>
      <c r="R365" s="2">
        <v>43646</v>
      </c>
      <c r="S365" s="2">
        <v>43646</v>
      </c>
    </row>
    <row r="366" spans="1:20" x14ac:dyDescent="0.25">
      <c r="A366">
        <v>2019</v>
      </c>
      <c r="B366" s="2">
        <v>43556</v>
      </c>
      <c r="C366" s="2">
        <v>43646</v>
      </c>
      <c r="D366" t="s">
        <v>212</v>
      </c>
      <c r="E366" t="s">
        <v>213</v>
      </c>
      <c r="F366" t="s">
        <v>90</v>
      </c>
      <c r="G366" t="s">
        <v>214</v>
      </c>
      <c r="H366" t="s">
        <v>215</v>
      </c>
      <c r="I366" t="s">
        <v>121</v>
      </c>
      <c r="J366" t="s">
        <v>62</v>
      </c>
      <c r="K366" t="s">
        <v>494</v>
      </c>
      <c r="L366" t="s">
        <v>429</v>
      </c>
      <c r="N366" s="71">
        <v>9.7000000000000003E-2</v>
      </c>
      <c r="O366" t="s">
        <v>54</v>
      </c>
      <c r="P366" t="s">
        <v>197</v>
      </c>
      <c r="Q366" t="s">
        <v>151</v>
      </c>
      <c r="R366" s="2">
        <v>43646</v>
      </c>
      <c r="S366" s="2">
        <v>43646</v>
      </c>
    </row>
    <row r="367" spans="1:20" x14ac:dyDescent="0.25">
      <c r="A367">
        <v>2019</v>
      </c>
      <c r="B367" s="2">
        <v>43556</v>
      </c>
      <c r="C367" s="2">
        <v>43646</v>
      </c>
      <c r="D367" t="s">
        <v>219</v>
      </c>
      <c r="E367" t="s">
        <v>220</v>
      </c>
      <c r="F367" t="s">
        <v>90</v>
      </c>
      <c r="G367" t="s">
        <v>221</v>
      </c>
      <c r="H367" t="s">
        <v>222</v>
      </c>
      <c r="I367" t="s">
        <v>121</v>
      </c>
      <c r="J367" t="s">
        <v>62</v>
      </c>
      <c r="K367" t="s">
        <v>495</v>
      </c>
      <c r="L367" t="s">
        <v>496</v>
      </c>
      <c r="N367" s="71">
        <v>0.57620000000000005</v>
      </c>
      <c r="O367" t="s">
        <v>54</v>
      </c>
      <c r="P367" t="s">
        <v>197</v>
      </c>
      <c r="Q367" t="s">
        <v>151</v>
      </c>
      <c r="R367" s="2">
        <v>43646</v>
      </c>
      <c r="S367" s="2">
        <v>43646</v>
      </c>
    </row>
    <row r="368" spans="1:20" x14ac:dyDescent="0.25">
      <c r="A368">
        <v>2019</v>
      </c>
      <c r="B368" s="2">
        <v>43556</v>
      </c>
      <c r="C368" s="2">
        <v>43646</v>
      </c>
      <c r="D368" t="s">
        <v>225</v>
      </c>
      <c r="E368" t="s">
        <v>226</v>
      </c>
      <c r="F368" t="s">
        <v>90</v>
      </c>
      <c r="G368" t="s">
        <v>227</v>
      </c>
      <c r="H368" t="s">
        <v>228</v>
      </c>
      <c r="I368" t="s">
        <v>121</v>
      </c>
      <c r="J368" t="s">
        <v>62</v>
      </c>
      <c r="K368" t="s">
        <v>497</v>
      </c>
      <c r="L368" t="s">
        <v>398</v>
      </c>
      <c r="N368" t="s">
        <v>498</v>
      </c>
      <c r="O368" t="s">
        <v>54</v>
      </c>
      <c r="P368" t="s">
        <v>197</v>
      </c>
      <c r="Q368" t="s">
        <v>151</v>
      </c>
      <c r="R368" s="2">
        <v>43646</v>
      </c>
      <c r="S368" s="2">
        <v>43646</v>
      </c>
    </row>
    <row r="369" spans="1:20" x14ac:dyDescent="0.25">
      <c r="A369">
        <v>2019</v>
      </c>
      <c r="B369" s="2">
        <v>43556</v>
      </c>
      <c r="C369" s="2">
        <v>43646</v>
      </c>
      <c r="D369" t="s">
        <v>232</v>
      </c>
      <c r="E369" t="s">
        <v>233</v>
      </c>
      <c r="F369" t="s">
        <v>90</v>
      </c>
      <c r="G369" t="s">
        <v>234</v>
      </c>
      <c r="H369" t="s">
        <v>235</v>
      </c>
      <c r="I369" t="s">
        <v>121</v>
      </c>
      <c r="J369" t="s">
        <v>62</v>
      </c>
      <c r="K369" t="s">
        <v>499</v>
      </c>
      <c r="L369" t="s">
        <v>500</v>
      </c>
      <c r="N369" t="s">
        <v>501</v>
      </c>
      <c r="O369" t="s">
        <v>54</v>
      </c>
      <c r="P369" t="s">
        <v>197</v>
      </c>
      <c r="Q369" t="s">
        <v>151</v>
      </c>
      <c r="R369" s="2">
        <v>43646</v>
      </c>
      <c r="S369" s="2">
        <v>43646</v>
      </c>
    </row>
    <row r="370" spans="1:20" x14ac:dyDescent="0.25">
      <c r="A370">
        <v>2019</v>
      </c>
      <c r="B370" s="2">
        <v>43556</v>
      </c>
      <c r="C370" s="2">
        <v>43646</v>
      </c>
      <c r="D370" t="s">
        <v>239</v>
      </c>
      <c r="E370" t="s">
        <v>240</v>
      </c>
      <c r="F370" t="s">
        <v>90</v>
      </c>
      <c r="G370" t="s">
        <v>241</v>
      </c>
      <c r="H370" t="s">
        <v>242</v>
      </c>
      <c r="I370" t="s">
        <v>121</v>
      </c>
      <c r="J370" t="s">
        <v>62</v>
      </c>
      <c r="K370" t="s">
        <v>502</v>
      </c>
      <c r="L370" t="s">
        <v>503</v>
      </c>
      <c r="N370" t="s">
        <v>504</v>
      </c>
      <c r="O370" t="s">
        <v>54</v>
      </c>
      <c r="P370" t="s">
        <v>197</v>
      </c>
      <c r="Q370" t="s">
        <v>151</v>
      </c>
      <c r="R370" s="2">
        <v>43646</v>
      </c>
      <c r="S370" s="2">
        <v>43646</v>
      </c>
    </row>
    <row r="371" spans="1:20" x14ac:dyDescent="0.25">
      <c r="A371">
        <v>2019</v>
      </c>
      <c r="B371" s="2">
        <v>43556</v>
      </c>
      <c r="C371" s="2">
        <v>43646</v>
      </c>
      <c r="D371" t="s">
        <v>246</v>
      </c>
      <c r="E371" t="s">
        <v>247</v>
      </c>
      <c r="F371" t="s">
        <v>90</v>
      </c>
      <c r="G371" t="s">
        <v>248</v>
      </c>
      <c r="H371" t="s">
        <v>249</v>
      </c>
      <c r="I371" t="s">
        <v>121</v>
      </c>
      <c r="J371" t="s">
        <v>62</v>
      </c>
      <c r="K371" t="s">
        <v>505</v>
      </c>
      <c r="L371" t="s">
        <v>506</v>
      </c>
      <c r="N371" t="s">
        <v>507</v>
      </c>
      <c r="O371" t="s">
        <v>54</v>
      </c>
      <c r="P371" t="s">
        <v>197</v>
      </c>
      <c r="Q371" t="s">
        <v>151</v>
      </c>
      <c r="R371" s="2">
        <v>43646</v>
      </c>
      <c r="S371" s="2">
        <v>43646</v>
      </c>
    </row>
    <row r="372" spans="1:20" x14ac:dyDescent="0.25">
      <c r="A372">
        <v>2019</v>
      </c>
      <c r="B372" s="2">
        <v>43556</v>
      </c>
      <c r="C372" s="2">
        <v>43646</v>
      </c>
      <c r="D372" t="s">
        <v>451</v>
      </c>
      <c r="E372" t="s">
        <v>119</v>
      </c>
      <c r="F372" t="s">
        <v>323</v>
      </c>
      <c r="G372" t="s">
        <v>121</v>
      </c>
      <c r="H372" t="s">
        <v>122</v>
      </c>
      <c r="I372" t="s">
        <v>123</v>
      </c>
      <c r="J372" t="s">
        <v>124</v>
      </c>
      <c r="K372" t="s">
        <v>452</v>
      </c>
      <c r="L372" t="s">
        <v>453</v>
      </c>
      <c r="M372" t="s">
        <v>127</v>
      </c>
      <c r="N372">
        <v>0.95599999999999996</v>
      </c>
      <c r="O372" t="s">
        <v>54</v>
      </c>
      <c r="P372" t="s">
        <v>129</v>
      </c>
      <c r="Q372" t="s">
        <v>130</v>
      </c>
      <c r="R372" s="2">
        <v>43646</v>
      </c>
      <c r="S372" s="2">
        <v>43646</v>
      </c>
    </row>
    <row r="373" spans="1:20" x14ac:dyDescent="0.25">
      <c r="A373">
        <v>2019</v>
      </c>
      <c r="B373" s="2">
        <v>43556</v>
      </c>
      <c r="C373" s="2">
        <v>43646</v>
      </c>
      <c r="D373" t="s">
        <v>98</v>
      </c>
      <c r="E373" t="s">
        <v>99</v>
      </c>
      <c r="F373" t="s">
        <v>100</v>
      </c>
      <c r="G373" t="s">
        <v>101</v>
      </c>
      <c r="H373" t="s">
        <v>102</v>
      </c>
      <c r="I373" t="s">
        <v>103</v>
      </c>
      <c r="J373" t="s">
        <v>62</v>
      </c>
      <c r="K373" t="s">
        <v>104</v>
      </c>
      <c r="L373" t="s">
        <v>409</v>
      </c>
      <c r="M373" t="s">
        <v>409</v>
      </c>
      <c r="N373" t="s">
        <v>476</v>
      </c>
      <c r="O373" t="s">
        <v>54</v>
      </c>
      <c r="P373" t="s">
        <v>107</v>
      </c>
      <c r="Q373" t="s">
        <v>108</v>
      </c>
      <c r="R373" s="2">
        <v>43656</v>
      </c>
      <c r="S373" s="2">
        <v>43646</v>
      </c>
    </row>
    <row r="374" spans="1:20" x14ac:dyDescent="0.25">
      <c r="A374">
        <v>2019</v>
      </c>
      <c r="B374" s="2">
        <v>43556</v>
      </c>
      <c r="C374" s="2">
        <v>43646</v>
      </c>
      <c r="D374" t="s">
        <v>131</v>
      </c>
      <c r="E374" t="s">
        <v>132</v>
      </c>
      <c r="F374" t="s">
        <v>133</v>
      </c>
      <c r="G374" t="s">
        <v>134</v>
      </c>
      <c r="H374" t="s">
        <v>135</v>
      </c>
      <c r="I374" t="s">
        <v>136</v>
      </c>
      <c r="J374" t="s">
        <v>137</v>
      </c>
      <c r="K374">
        <v>0</v>
      </c>
      <c r="L374" s="70">
        <v>2209</v>
      </c>
      <c r="M374" s="70">
        <v>0</v>
      </c>
      <c r="N374" s="70">
        <v>0</v>
      </c>
      <c r="O374" t="s">
        <v>54</v>
      </c>
      <c r="P374" s="69" t="s">
        <v>139</v>
      </c>
      <c r="Q374" s="67" t="s">
        <v>140</v>
      </c>
      <c r="R374" s="2">
        <v>43646</v>
      </c>
      <c r="S374" s="2">
        <v>43646</v>
      </c>
      <c r="T374" t="s">
        <v>368</v>
      </c>
    </row>
    <row r="375" spans="1:20" x14ac:dyDescent="0.25">
      <c r="A375" s="62">
        <v>2019</v>
      </c>
      <c r="B375" s="68">
        <v>43556</v>
      </c>
      <c r="C375" s="68">
        <v>43646</v>
      </c>
      <c r="D375" s="69" t="s">
        <v>56</v>
      </c>
      <c r="E375" s="69" t="s">
        <v>57</v>
      </c>
      <c r="F375" s="67" t="s">
        <v>58</v>
      </c>
      <c r="G375" s="69" t="s">
        <v>59</v>
      </c>
      <c r="H375" s="69" t="s">
        <v>60</v>
      </c>
      <c r="I375" s="67" t="s">
        <v>61</v>
      </c>
      <c r="J375" s="67" t="s">
        <v>62</v>
      </c>
      <c r="K375" s="69" t="s">
        <v>474</v>
      </c>
      <c r="L375" s="69" t="s">
        <v>64</v>
      </c>
      <c r="M375" s="69" t="s">
        <v>65</v>
      </c>
      <c r="N375" s="62">
        <v>0.5</v>
      </c>
      <c r="O375" s="67" t="s">
        <v>55</v>
      </c>
      <c r="P375" s="69" t="s">
        <v>86</v>
      </c>
      <c r="Q375" s="67" t="s">
        <v>86</v>
      </c>
      <c r="R375" s="68">
        <v>43646</v>
      </c>
      <c r="S375" s="2">
        <v>43646</v>
      </c>
    </row>
    <row r="376" spans="1:20" x14ac:dyDescent="0.25">
      <c r="A376" s="62">
        <v>2019</v>
      </c>
      <c r="B376" s="68">
        <v>43556</v>
      </c>
      <c r="C376" s="68">
        <v>43646</v>
      </c>
      <c r="D376" s="69" t="s">
        <v>66</v>
      </c>
      <c r="E376" s="69" t="s">
        <v>67</v>
      </c>
      <c r="F376" s="67" t="s">
        <v>58</v>
      </c>
      <c r="G376" s="69" t="s">
        <v>68</v>
      </c>
      <c r="H376" s="69" t="s">
        <v>69</v>
      </c>
      <c r="I376" s="67" t="s">
        <v>61</v>
      </c>
      <c r="J376" s="67" t="s">
        <v>62</v>
      </c>
      <c r="K376" s="69" t="s">
        <v>475</v>
      </c>
      <c r="L376" s="69" t="s">
        <v>71</v>
      </c>
      <c r="M376" s="69" t="s">
        <v>65</v>
      </c>
      <c r="N376" s="62">
        <v>0.78200000000000003</v>
      </c>
      <c r="O376" s="67" t="s">
        <v>55</v>
      </c>
      <c r="P376" s="69" t="s">
        <v>86</v>
      </c>
      <c r="Q376" s="67" t="s">
        <v>86</v>
      </c>
      <c r="R376" s="68">
        <v>43646</v>
      </c>
      <c r="S376" s="2">
        <v>43646</v>
      </c>
    </row>
    <row r="377" spans="1:20" x14ac:dyDescent="0.25">
      <c r="A377" s="62">
        <v>2019</v>
      </c>
      <c r="B377" s="68">
        <v>43556</v>
      </c>
      <c r="C377" s="68">
        <v>43646</v>
      </c>
      <c r="D377" s="69" t="s">
        <v>79</v>
      </c>
      <c r="E377" s="69" t="s">
        <v>80</v>
      </c>
      <c r="F377" s="67" t="s">
        <v>81</v>
      </c>
      <c r="G377" s="69" t="s">
        <v>82</v>
      </c>
      <c r="H377" s="69" t="s">
        <v>83</v>
      </c>
      <c r="I377" s="67" t="s">
        <v>80</v>
      </c>
      <c r="J377" s="67" t="s">
        <v>62</v>
      </c>
      <c r="K377" s="69" t="s">
        <v>84</v>
      </c>
      <c r="L377" s="69" t="s">
        <v>85</v>
      </c>
      <c r="M377" s="69" t="s">
        <v>65</v>
      </c>
      <c r="N377" s="62">
        <v>0.13541666666666666</v>
      </c>
      <c r="O377" s="67" t="s">
        <v>54</v>
      </c>
      <c r="P377" s="69" t="s">
        <v>86</v>
      </c>
      <c r="Q377" s="67" t="s">
        <v>86</v>
      </c>
      <c r="R377" s="68">
        <v>43646</v>
      </c>
      <c r="S377" s="68">
        <v>43646</v>
      </c>
      <c r="T377" s="62"/>
    </row>
    <row r="378" spans="1:20" x14ac:dyDescent="0.25">
      <c r="A378" s="62">
        <v>2019</v>
      </c>
      <c r="B378" s="68">
        <v>43556</v>
      </c>
      <c r="C378" s="68">
        <v>43646</v>
      </c>
      <c r="D378" s="69" t="s">
        <v>253</v>
      </c>
      <c r="E378" s="69" t="s">
        <v>473</v>
      </c>
      <c r="F378" s="67" t="s">
        <v>90</v>
      </c>
      <c r="G378" s="69" t="s">
        <v>473</v>
      </c>
      <c r="H378" s="69" t="s">
        <v>256</v>
      </c>
      <c r="I378" s="67" t="s">
        <v>257</v>
      </c>
      <c r="J378" s="67" t="s">
        <v>62</v>
      </c>
      <c r="K378" s="69" t="s">
        <v>459</v>
      </c>
      <c r="L378" s="69">
        <v>21472</v>
      </c>
      <c r="M378" s="69">
        <v>19460</v>
      </c>
      <c r="N378" s="62">
        <v>90.6</v>
      </c>
      <c r="O378" s="67" t="s">
        <v>55</v>
      </c>
      <c r="P378" s="69" t="s">
        <v>366</v>
      </c>
      <c r="Q378" s="67" t="s">
        <v>318</v>
      </c>
      <c r="R378" s="68">
        <v>43646</v>
      </c>
      <c r="S378" s="68">
        <v>43646</v>
      </c>
      <c r="T378" s="62"/>
    </row>
    <row r="379" spans="1:20" x14ac:dyDescent="0.25">
      <c r="A379" s="62">
        <v>2019</v>
      </c>
      <c r="B379" s="68">
        <v>43556</v>
      </c>
      <c r="C379" s="68">
        <v>43646</v>
      </c>
      <c r="D379" s="69" t="s">
        <v>253</v>
      </c>
      <c r="E379" s="69" t="s">
        <v>443</v>
      </c>
      <c r="F379" s="67" t="s">
        <v>90</v>
      </c>
      <c r="G379" s="69" t="s">
        <v>443</v>
      </c>
      <c r="H379" s="69" t="s">
        <v>256</v>
      </c>
      <c r="I379" s="67" t="s">
        <v>257</v>
      </c>
      <c r="J379" s="67" t="s">
        <v>62</v>
      </c>
      <c r="K379" s="69" t="s">
        <v>461</v>
      </c>
      <c r="L379" s="69">
        <v>34067</v>
      </c>
      <c r="M379" s="69">
        <v>32560</v>
      </c>
      <c r="N379" s="62">
        <v>95.6</v>
      </c>
      <c r="O379" s="67" t="s">
        <v>55</v>
      </c>
      <c r="P379" s="69" t="s">
        <v>366</v>
      </c>
      <c r="Q379" s="67" t="s">
        <v>318</v>
      </c>
      <c r="R379" s="68">
        <v>43646</v>
      </c>
      <c r="S379" s="68">
        <v>43646</v>
      </c>
      <c r="T379" s="62"/>
    </row>
    <row r="380" spans="1:20" x14ac:dyDescent="0.25">
      <c r="A380" s="62">
        <v>2019</v>
      </c>
      <c r="B380" s="68">
        <v>43556</v>
      </c>
      <c r="C380" s="68">
        <v>43646</v>
      </c>
      <c r="D380" s="69" t="s">
        <v>253</v>
      </c>
      <c r="E380" s="69" t="s">
        <v>444</v>
      </c>
      <c r="F380" s="67" t="s">
        <v>90</v>
      </c>
      <c r="G380" s="69" t="s">
        <v>444</v>
      </c>
      <c r="H380" s="69" t="s">
        <v>256</v>
      </c>
      <c r="I380" s="67" t="s">
        <v>257</v>
      </c>
      <c r="J380" s="67" t="s">
        <v>62</v>
      </c>
      <c r="K380" s="69" t="s">
        <v>463</v>
      </c>
      <c r="L380" s="69">
        <v>15384</v>
      </c>
      <c r="M380" s="69">
        <v>14680</v>
      </c>
      <c r="N380" s="62">
        <v>95.4</v>
      </c>
      <c r="O380" s="67" t="s">
        <v>55</v>
      </c>
      <c r="P380" s="69" t="s">
        <v>366</v>
      </c>
      <c r="Q380" s="67" t="s">
        <v>318</v>
      </c>
      <c r="R380" s="68">
        <v>43646</v>
      </c>
      <c r="S380" s="68">
        <v>43646</v>
      </c>
      <c r="T380" s="62"/>
    </row>
    <row r="381" spans="1:20" x14ac:dyDescent="0.25">
      <c r="A381" s="62">
        <v>2019</v>
      </c>
      <c r="B381" s="68">
        <v>43556</v>
      </c>
      <c r="C381" s="68">
        <v>43646</v>
      </c>
      <c r="D381" s="69" t="s">
        <v>253</v>
      </c>
      <c r="E381" s="69" t="s">
        <v>445</v>
      </c>
      <c r="F381" s="67" t="s">
        <v>90</v>
      </c>
      <c r="G381" s="69" t="s">
        <v>445</v>
      </c>
      <c r="H381" s="69" t="s">
        <v>256</v>
      </c>
      <c r="I381" s="67" t="s">
        <v>257</v>
      </c>
      <c r="J381" s="67" t="s">
        <v>62</v>
      </c>
      <c r="K381" s="69" t="s">
        <v>465</v>
      </c>
      <c r="L381" s="69">
        <v>58467</v>
      </c>
      <c r="M381" s="69">
        <v>56202</v>
      </c>
      <c r="N381" s="62">
        <v>96.1</v>
      </c>
      <c r="O381" s="67" t="s">
        <v>55</v>
      </c>
      <c r="P381" s="69" t="s">
        <v>366</v>
      </c>
      <c r="Q381" s="67" t="s">
        <v>318</v>
      </c>
      <c r="R381" s="68">
        <v>43646</v>
      </c>
      <c r="S381" s="68">
        <v>43646</v>
      </c>
      <c r="T381" s="62"/>
    </row>
    <row r="382" spans="1:20" x14ac:dyDescent="0.25">
      <c r="A382" s="62">
        <v>2019</v>
      </c>
      <c r="B382" s="68">
        <v>43556</v>
      </c>
      <c r="C382" s="68">
        <v>43646</v>
      </c>
      <c r="D382" s="69" t="s">
        <v>253</v>
      </c>
      <c r="E382" s="69" t="s">
        <v>446</v>
      </c>
      <c r="F382" s="67" t="s">
        <v>90</v>
      </c>
      <c r="G382" s="69" t="s">
        <v>446</v>
      </c>
      <c r="H382" s="69" t="s">
        <v>256</v>
      </c>
      <c r="I382" s="67" t="s">
        <v>257</v>
      </c>
      <c r="J382" s="67" t="s">
        <v>62</v>
      </c>
      <c r="K382" s="69" t="s">
        <v>467</v>
      </c>
      <c r="L382" s="69">
        <v>29701</v>
      </c>
      <c r="M382" s="69">
        <v>28443</v>
      </c>
      <c r="N382" s="62">
        <v>95.8</v>
      </c>
      <c r="O382" s="67" t="s">
        <v>55</v>
      </c>
      <c r="P382" s="69" t="s">
        <v>366</v>
      </c>
      <c r="Q382" s="67" t="s">
        <v>318</v>
      </c>
      <c r="R382" s="68">
        <v>43646</v>
      </c>
      <c r="S382" s="68">
        <v>43646</v>
      </c>
      <c r="T382" s="62"/>
    </row>
    <row r="383" spans="1:20" x14ac:dyDescent="0.25">
      <c r="A383" s="62">
        <v>2019</v>
      </c>
      <c r="B383" s="68">
        <v>43556</v>
      </c>
      <c r="C383" s="68">
        <v>43646</v>
      </c>
      <c r="D383" s="69" t="s">
        <v>253</v>
      </c>
      <c r="E383" s="69" t="s">
        <v>447</v>
      </c>
      <c r="F383" s="67" t="s">
        <v>90</v>
      </c>
      <c r="G383" s="69" t="s">
        <v>447</v>
      </c>
      <c r="H383" s="69" t="s">
        <v>256</v>
      </c>
      <c r="I383" s="67" t="s">
        <v>257</v>
      </c>
      <c r="J383" s="67" t="s">
        <v>62</v>
      </c>
      <c r="K383" s="69" t="s">
        <v>469</v>
      </c>
      <c r="L383" s="69">
        <v>5900</v>
      </c>
      <c r="M383" s="69">
        <v>5612</v>
      </c>
      <c r="N383" s="62">
        <v>95.1</v>
      </c>
      <c r="O383" s="67" t="s">
        <v>55</v>
      </c>
      <c r="P383" s="69" t="s">
        <v>366</v>
      </c>
      <c r="Q383" s="67" t="s">
        <v>318</v>
      </c>
      <c r="R383" s="68">
        <v>43646</v>
      </c>
      <c r="S383" s="68">
        <v>43646</v>
      </c>
      <c r="T383" s="62"/>
    </row>
    <row r="384" spans="1:20" x14ac:dyDescent="0.25">
      <c r="A384" s="62">
        <v>2019</v>
      </c>
      <c r="B384" s="68">
        <v>43556</v>
      </c>
      <c r="C384" s="68">
        <v>43646</v>
      </c>
      <c r="D384" s="69" t="s">
        <v>253</v>
      </c>
      <c r="E384" s="69" t="s">
        <v>448</v>
      </c>
      <c r="F384" s="67" t="s">
        <v>90</v>
      </c>
      <c r="G384" s="69" t="s">
        <v>448</v>
      </c>
      <c r="H384" s="69" t="s">
        <v>256</v>
      </c>
      <c r="I384" s="67" t="s">
        <v>257</v>
      </c>
      <c r="J384" s="67" t="s">
        <v>62</v>
      </c>
      <c r="K384" s="69" t="s">
        <v>471</v>
      </c>
      <c r="L384" s="69">
        <v>3631</v>
      </c>
      <c r="M384" s="69">
        <v>3490</v>
      </c>
      <c r="N384" s="62">
        <v>96.1</v>
      </c>
      <c r="O384" s="67" t="s">
        <v>55</v>
      </c>
      <c r="P384" s="69" t="s">
        <v>366</v>
      </c>
      <c r="Q384" s="67" t="s">
        <v>318</v>
      </c>
      <c r="R384" s="68">
        <v>43646</v>
      </c>
      <c r="S384" s="68">
        <v>43646</v>
      </c>
      <c r="T384" s="62"/>
    </row>
    <row r="385" spans="1:21" x14ac:dyDescent="0.25">
      <c r="A385">
        <v>2019</v>
      </c>
      <c r="B385" s="2">
        <v>43466</v>
      </c>
      <c r="C385" s="2">
        <v>43555</v>
      </c>
      <c r="D385" t="s">
        <v>451</v>
      </c>
      <c r="E385" t="s">
        <v>119</v>
      </c>
      <c r="F385" t="s">
        <v>323</v>
      </c>
      <c r="G385" t="s">
        <v>121</v>
      </c>
      <c r="H385" t="s">
        <v>122</v>
      </c>
      <c r="I385" t="s">
        <v>123</v>
      </c>
      <c r="J385" t="s">
        <v>124</v>
      </c>
      <c r="K385" t="s">
        <v>452</v>
      </c>
      <c r="L385" t="s">
        <v>453</v>
      </c>
      <c r="M385" t="s">
        <v>127</v>
      </c>
      <c r="N385" s="3">
        <v>1</v>
      </c>
      <c r="O385" t="s">
        <v>54</v>
      </c>
      <c r="P385" t="s">
        <v>129</v>
      </c>
      <c r="Q385" t="s">
        <v>130</v>
      </c>
      <c r="R385" s="2">
        <v>43555</v>
      </c>
      <c r="S385" s="68">
        <v>43646</v>
      </c>
      <c r="T385" s="62"/>
    </row>
    <row r="386" spans="1:21" x14ac:dyDescent="0.25">
      <c r="A386">
        <v>2019</v>
      </c>
      <c r="B386" s="2">
        <v>43466</v>
      </c>
      <c r="C386" s="2">
        <v>43555</v>
      </c>
      <c r="D386" t="s">
        <v>56</v>
      </c>
      <c r="E386" t="s">
        <v>57</v>
      </c>
      <c r="F386" t="s">
        <v>58</v>
      </c>
      <c r="G386" t="s">
        <v>59</v>
      </c>
      <c r="H386" t="s">
        <v>60</v>
      </c>
      <c r="I386" t="s">
        <v>61</v>
      </c>
      <c r="J386" t="s">
        <v>62</v>
      </c>
      <c r="K386" t="s">
        <v>449</v>
      </c>
      <c r="L386" t="s">
        <v>64</v>
      </c>
      <c r="M386" t="s">
        <v>65</v>
      </c>
      <c r="N386" s="3">
        <v>1.036</v>
      </c>
      <c r="O386" t="s">
        <v>55</v>
      </c>
      <c r="P386" t="s">
        <v>86</v>
      </c>
      <c r="Q386" t="s">
        <v>86</v>
      </c>
      <c r="R386" s="2">
        <v>43555</v>
      </c>
      <c r="S386" s="68">
        <v>43646</v>
      </c>
      <c r="T386" s="62"/>
    </row>
    <row r="387" spans="1:21" x14ac:dyDescent="0.25">
      <c r="A387">
        <v>2019</v>
      </c>
      <c r="B387" s="2">
        <v>43466</v>
      </c>
      <c r="C387" s="2">
        <v>43555</v>
      </c>
      <c r="D387" t="s">
        <v>66</v>
      </c>
      <c r="E387" t="s">
        <v>67</v>
      </c>
      <c r="F387" t="s">
        <v>58</v>
      </c>
      <c r="G387" t="s">
        <v>68</v>
      </c>
      <c r="H387" t="s">
        <v>69</v>
      </c>
      <c r="I387" t="s">
        <v>61</v>
      </c>
      <c r="J387" t="s">
        <v>62</v>
      </c>
      <c r="K387" t="s">
        <v>450</v>
      </c>
      <c r="L387" t="s">
        <v>71</v>
      </c>
      <c r="M387" t="s">
        <v>65</v>
      </c>
      <c r="N387" s="3">
        <v>0.81499999999999995</v>
      </c>
      <c r="O387" t="s">
        <v>55</v>
      </c>
      <c r="P387" t="s">
        <v>86</v>
      </c>
      <c r="Q387" t="s">
        <v>86</v>
      </c>
      <c r="R387" s="2">
        <v>43555</v>
      </c>
      <c r="S387" s="2">
        <v>43555</v>
      </c>
      <c r="T387" t="s">
        <v>368</v>
      </c>
    </row>
    <row r="388" spans="1:21" x14ac:dyDescent="0.25">
      <c r="A388">
        <v>2019</v>
      </c>
      <c r="B388" s="2">
        <v>43466</v>
      </c>
      <c r="C388" s="2">
        <v>43555</v>
      </c>
      <c r="D388" t="s">
        <v>79</v>
      </c>
      <c r="E388" t="s">
        <v>80</v>
      </c>
      <c r="F388" t="s">
        <v>81</v>
      </c>
      <c r="G388" t="s">
        <v>82</v>
      </c>
      <c r="H388" t="s">
        <v>83</v>
      </c>
      <c r="I388" t="s">
        <v>80</v>
      </c>
      <c r="J388" t="s">
        <v>62</v>
      </c>
      <c r="K388" t="s">
        <v>84</v>
      </c>
      <c r="L388" t="s">
        <v>85</v>
      </c>
      <c r="M388" t="s">
        <v>65</v>
      </c>
      <c r="N388" s="3">
        <v>0.13541666666666666</v>
      </c>
      <c r="O388" t="s">
        <v>54</v>
      </c>
      <c r="P388" t="s">
        <v>86</v>
      </c>
      <c r="Q388" t="s">
        <v>86</v>
      </c>
      <c r="R388" s="2">
        <v>43555</v>
      </c>
      <c r="S388" s="2">
        <v>43555</v>
      </c>
    </row>
    <row r="389" spans="1:21" x14ac:dyDescent="0.25">
      <c r="A389">
        <v>2019</v>
      </c>
      <c r="B389" s="2">
        <v>43466</v>
      </c>
      <c r="C389" s="2">
        <v>43555</v>
      </c>
      <c r="D389" t="s">
        <v>266</v>
      </c>
      <c r="E389" t="s">
        <v>267</v>
      </c>
      <c r="F389" t="s">
        <v>268</v>
      </c>
      <c r="G389" t="s">
        <v>269</v>
      </c>
      <c r="H389" t="s">
        <v>270</v>
      </c>
      <c r="I389" t="s">
        <v>271</v>
      </c>
      <c r="J389" t="s">
        <v>62</v>
      </c>
      <c r="K389">
        <v>0</v>
      </c>
      <c r="L389" t="s">
        <v>273</v>
      </c>
      <c r="M389">
        <v>0</v>
      </c>
      <c r="N389" t="s">
        <v>510</v>
      </c>
      <c r="O389" t="s">
        <v>54</v>
      </c>
      <c r="P389" t="s">
        <v>275</v>
      </c>
      <c r="Q389" t="s">
        <v>275</v>
      </c>
      <c r="R389" s="2">
        <v>43567</v>
      </c>
      <c r="S389" s="2">
        <v>43555</v>
      </c>
    </row>
    <row r="390" spans="1:21" x14ac:dyDescent="0.25">
      <c r="A390">
        <v>2019</v>
      </c>
      <c r="B390" s="2">
        <v>43466</v>
      </c>
      <c r="C390" s="2">
        <v>43555</v>
      </c>
      <c r="D390" t="s">
        <v>131</v>
      </c>
      <c r="E390" t="s">
        <v>132</v>
      </c>
      <c r="F390" t="s">
        <v>133</v>
      </c>
      <c r="G390" t="s">
        <v>134</v>
      </c>
      <c r="H390" t="s">
        <v>135</v>
      </c>
      <c r="I390" t="s">
        <v>136</v>
      </c>
      <c r="J390" t="s">
        <v>137</v>
      </c>
      <c r="K390">
        <v>0</v>
      </c>
      <c r="L390">
        <v>2209</v>
      </c>
      <c r="M390">
        <v>0</v>
      </c>
      <c r="N390" s="3">
        <v>0</v>
      </c>
      <c r="O390" t="s">
        <v>54</v>
      </c>
      <c r="P390" t="s">
        <v>139</v>
      </c>
      <c r="Q390" t="s">
        <v>140</v>
      </c>
      <c r="R390" s="2">
        <v>43555</v>
      </c>
      <c r="S390" s="2">
        <v>43555</v>
      </c>
    </row>
    <row r="391" spans="1:21" x14ac:dyDescent="0.25">
      <c r="A391" s="60">
        <v>2019</v>
      </c>
      <c r="B391" s="11">
        <v>43466</v>
      </c>
      <c r="C391" s="11">
        <v>43555</v>
      </c>
      <c r="D391" s="61" t="s">
        <v>253</v>
      </c>
      <c r="E391" s="10" t="s">
        <v>442</v>
      </c>
      <c r="F391" s="60" t="s">
        <v>90</v>
      </c>
      <c r="G391" s="10" t="s">
        <v>442</v>
      </c>
      <c r="H391" s="61" t="s">
        <v>256</v>
      </c>
      <c r="I391" s="61" t="s">
        <v>257</v>
      </c>
      <c r="J391" s="61" t="s">
        <v>62</v>
      </c>
      <c r="K391" s="61" t="s">
        <v>459</v>
      </c>
      <c r="L391" s="62">
        <v>10812</v>
      </c>
      <c r="M391" s="62">
        <v>10510</v>
      </c>
      <c r="N391" s="62">
        <v>97.2</v>
      </c>
      <c r="O391" s="8" t="s">
        <v>55</v>
      </c>
      <c r="P391" s="60" t="s">
        <v>366</v>
      </c>
      <c r="Q391" s="10" t="s">
        <v>318</v>
      </c>
      <c r="R391" s="11">
        <v>43555</v>
      </c>
      <c r="S391" s="2">
        <v>43555</v>
      </c>
    </row>
    <row r="392" spans="1:21" x14ac:dyDescent="0.25">
      <c r="A392" s="60">
        <v>2019</v>
      </c>
      <c r="B392" s="11">
        <v>43466</v>
      </c>
      <c r="C392" s="11">
        <v>43555</v>
      </c>
      <c r="D392" s="63" t="s">
        <v>253</v>
      </c>
      <c r="E392" s="63" t="s">
        <v>443</v>
      </c>
      <c r="F392" s="60" t="s">
        <v>90</v>
      </c>
      <c r="G392" s="63" t="s">
        <v>443</v>
      </c>
      <c r="H392" s="63" t="s">
        <v>256</v>
      </c>
      <c r="I392" s="63" t="s">
        <v>257</v>
      </c>
      <c r="J392" s="63" t="s">
        <v>62</v>
      </c>
      <c r="K392" s="63" t="s">
        <v>461</v>
      </c>
      <c r="L392" s="62">
        <v>16984</v>
      </c>
      <c r="M392" s="62">
        <v>16320</v>
      </c>
      <c r="N392" s="62">
        <v>96.1</v>
      </c>
      <c r="O392" s="8" t="s">
        <v>55</v>
      </c>
      <c r="P392" s="64" t="s">
        <v>366</v>
      </c>
      <c r="Q392" s="65" t="s">
        <v>318</v>
      </c>
      <c r="R392" s="11">
        <v>43555</v>
      </c>
      <c r="S392" s="2">
        <v>43555</v>
      </c>
    </row>
    <row r="393" spans="1:21" x14ac:dyDescent="0.25">
      <c r="A393" s="60">
        <v>2019</v>
      </c>
      <c r="B393" s="11">
        <v>43466</v>
      </c>
      <c r="C393" s="11">
        <v>43555</v>
      </c>
      <c r="D393" s="63" t="s">
        <v>253</v>
      </c>
      <c r="E393" s="65" t="s">
        <v>444</v>
      </c>
      <c r="F393" s="60" t="s">
        <v>90</v>
      </c>
      <c r="G393" s="65" t="s">
        <v>444</v>
      </c>
      <c r="H393" s="63" t="s">
        <v>256</v>
      </c>
      <c r="I393" s="63" t="s">
        <v>257</v>
      </c>
      <c r="J393" s="63" t="s">
        <v>62</v>
      </c>
      <c r="K393" s="63" t="s">
        <v>463</v>
      </c>
      <c r="L393" s="62">
        <v>7660</v>
      </c>
      <c r="M393" s="62">
        <v>7360</v>
      </c>
      <c r="N393" s="62">
        <v>96.1</v>
      </c>
      <c r="O393" s="8" t="s">
        <v>55</v>
      </c>
      <c r="P393" s="64" t="s">
        <v>366</v>
      </c>
      <c r="Q393" s="65" t="s">
        <v>318</v>
      </c>
      <c r="R393" s="11">
        <v>43555</v>
      </c>
      <c r="S393" s="11">
        <v>43555</v>
      </c>
      <c r="T393" s="60" t="s">
        <v>460</v>
      </c>
    </row>
    <row r="394" spans="1:21" x14ac:dyDescent="0.25">
      <c r="A394" s="60">
        <v>2019</v>
      </c>
      <c r="B394" s="11">
        <v>43466</v>
      </c>
      <c r="C394" s="11">
        <v>43555</v>
      </c>
      <c r="D394" s="61" t="s">
        <v>253</v>
      </c>
      <c r="E394" s="65" t="s">
        <v>445</v>
      </c>
      <c r="F394" s="60" t="s">
        <v>90</v>
      </c>
      <c r="G394" s="65" t="s">
        <v>445</v>
      </c>
      <c r="H394" s="61" t="s">
        <v>256</v>
      </c>
      <c r="I394" s="61" t="s">
        <v>257</v>
      </c>
      <c r="J394" s="61" t="s">
        <v>62</v>
      </c>
      <c r="K394" s="63" t="s">
        <v>465</v>
      </c>
      <c r="L394" s="62">
        <v>29003</v>
      </c>
      <c r="M394" s="62">
        <v>28615</v>
      </c>
      <c r="N394" s="62">
        <v>98.7</v>
      </c>
      <c r="O394" s="8" t="s">
        <v>55</v>
      </c>
      <c r="P394" s="60" t="s">
        <v>366</v>
      </c>
      <c r="Q394" s="10" t="s">
        <v>318</v>
      </c>
      <c r="R394" s="11">
        <v>43555</v>
      </c>
      <c r="S394" s="11">
        <v>43555</v>
      </c>
      <c r="T394" s="60" t="s">
        <v>462</v>
      </c>
    </row>
    <row r="395" spans="1:21" x14ac:dyDescent="0.25">
      <c r="A395" s="60">
        <v>2019</v>
      </c>
      <c r="B395" s="11">
        <v>43466</v>
      </c>
      <c r="C395" s="11">
        <v>43555</v>
      </c>
      <c r="D395" s="63" t="s">
        <v>253</v>
      </c>
      <c r="E395" s="65" t="s">
        <v>446</v>
      </c>
      <c r="F395" s="60" t="s">
        <v>90</v>
      </c>
      <c r="G395" s="65" t="s">
        <v>446</v>
      </c>
      <c r="H395" s="63" t="s">
        <v>256</v>
      </c>
      <c r="I395" s="63" t="s">
        <v>257</v>
      </c>
      <c r="J395" s="63" t="s">
        <v>62</v>
      </c>
      <c r="K395" s="63" t="s">
        <v>467</v>
      </c>
      <c r="L395" s="62">
        <v>14963</v>
      </c>
      <c r="M395" s="62">
        <v>14209</v>
      </c>
      <c r="N395" s="66">
        <v>95</v>
      </c>
      <c r="O395" s="8" t="s">
        <v>55</v>
      </c>
      <c r="P395" s="60" t="s">
        <v>366</v>
      </c>
      <c r="Q395" s="65" t="s">
        <v>318</v>
      </c>
      <c r="R395" s="11">
        <v>43555</v>
      </c>
      <c r="S395" s="11">
        <v>43555</v>
      </c>
      <c r="T395" s="60" t="s">
        <v>464</v>
      </c>
    </row>
    <row r="396" spans="1:21" x14ac:dyDescent="0.25">
      <c r="A396" s="60">
        <v>2019</v>
      </c>
      <c r="B396" s="11">
        <v>43466</v>
      </c>
      <c r="C396" s="11">
        <v>43555</v>
      </c>
      <c r="D396" s="61" t="s">
        <v>253</v>
      </c>
      <c r="E396" s="65" t="s">
        <v>447</v>
      </c>
      <c r="F396" s="60" t="s">
        <v>90</v>
      </c>
      <c r="G396" s="65" t="s">
        <v>447</v>
      </c>
      <c r="H396" s="61" t="s">
        <v>256</v>
      </c>
      <c r="I396" s="61" t="s">
        <v>257</v>
      </c>
      <c r="J396" s="61" t="s">
        <v>62</v>
      </c>
      <c r="K396" s="63" t="s">
        <v>469</v>
      </c>
      <c r="L396" s="62">
        <v>2922</v>
      </c>
      <c r="M396" s="62">
        <v>2777</v>
      </c>
      <c r="N396" s="66">
        <v>95</v>
      </c>
      <c r="O396" s="8" t="s">
        <v>55</v>
      </c>
      <c r="P396" s="60" t="s">
        <v>366</v>
      </c>
      <c r="Q396" s="10" t="s">
        <v>318</v>
      </c>
      <c r="R396" s="11">
        <v>43555</v>
      </c>
      <c r="S396" s="11">
        <v>43555</v>
      </c>
      <c r="T396" s="60" t="s">
        <v>466</v>
      </c>
      <c r="U396" s="33"/>
    </row>
    <row r="397" spans="1:21" x14ac:dyDescent="0.25">
      <c r="A397" s="60">
        <v>2019</v>
      </c>
      <c r="B397" s="11">
        <v>43466</v>
      </c>
      <c r="C397" s="11">
        <v>43555</v>
      </c>
      <c r="D397" s="63" t="s">
        <v>253</v>
      </c>
      <c r="E397" s="65" t="s">
        <v>448</v>
      </c>
      <c r="F397" s="60" t="s">
        <v>90</v>
      </c>
      <c r="G397" s="65" t="s">
        <v>448</v>
      </c>
      <c r="H397" s="63" t="s">
        <v>256</v>
      </c>
      <c r="I397" s="63" t="s">
        <v>257</v>
      </c>
      <c r="J397" s="63" t="s">
        <v>62</v>
      </c>
      <c r="K397" s="63" t="s">
        <v>471</v>
      </c>
      <c r="L397" s="62">
        <v>1719</v>
      </c>
      <c r="M397" s="62">
        <v>1650</v>
      </c>
      <c r="N397" s="66">
        <v>96</v>
      </c>
      <c r="O397" s="8" t="s">
        <v>55</v>
      </c>
      <c r="P397" s="64" t="s">
        <v>366</v>
      </c>
      <c r="Q397" s="65" t="s">
        <v>318</v>
      </c>
      <c r="R397" s="11">
        <v>43555</v>
      </c>
      <c r="S397" s="11">
        <v>43555</v>
      </c>
      <c r="T397" s="60" t="s">
        <v>468</v>
      </c>
    </row>
    <row r="398" spans="1:21" x14ac:dyDescent="0.25">
      <c r="A398">
        <v>2019</v>
      </c>
      <c r="B398" s="2">
        <v>43466</v>
      </c>
      <c r="C398" s="2">
        <v>43555</v>
      </c>
      <c r="D398" t="s">
        <v>141</v>
      </c>
      <c r="E398" t="s">
        <v>142</v>
      </c>
      <c r="F398" t="s">
        <v>90</v>
      </c>
      <c r="G398" t="s">
        <v>143</v>
      </c>
      <c r="H398" t="s">
        <v>144</v>
      </c>
      <c r="I398" t="s">
        <v>145</v>
      </c>
      <c r="J398" t="s">
        <v>62</v>
      </c>
      <c r="K398" t="s">
        <v>411</v>
      </c>
      <c r="L398" t="s">
        <v>412</v>
      </c>
      <c r="N398" s="3" t="s">
        <v>413</v>
      </c>
      <c r="O398" t="s">
        <v>54</v>
      </c>
      <c r="P398" t="s">
        <v>150</v>
      </c>
      <c r="Q398" t="s">
        <v>151</v>
      </c>
      <c r="R398" s="2">
        <v>43570</v>
      </c>
      <c r="S398" s="11">
        <v>43555</v>
      </c>
      <c r="T398" s="60" t="s">
        <v>470</v>
      </c>
    </row>
    <row r="399" spans="1:21" x14ac:dyDescent="0.25">
      <c r="A399">
        <v>2019</v>
      </c>
      <c r="B399" s="2">
        <v>43466</v>
      </c>
      <c r="C399" s="2">
        <v>43555</v>
      </c>
      <c r="D399" t="s">
        <v>152</v>
      </c>
      <c r="E399" t="s">
        <v>153</v>
      </c>
      <c r="F399" t="s">
        <v>90</v>
      </c>
      <c r="G399" t="s">
        <v>154</v>
      </c>
      <c r="H399" t="s">
        <v>155</v>
      </c>
      <c r="I399" t="s">
        <v>145</v>
      </c>
      <c r="J399" t="s">
        <v>62</v>
      </c>
      <c r="K399" t="s">
        <v>414</v>
      </c>
      <c r="L399" t="s">
        <v>415</v>
      </c>
      <c r="N399" s="3" t="s">
        <v>416</v>
      </c>
      <c r="O399" t="s">
        <v>54</v>
      </c>
      <c r="P399" t="s">
        <v>150</v>
      </c>
      <c r="Q399" t="s">
        <v>151</v>
      </c>
      <c r="R399" s="2">
        <v>43570</v>
      </c>
      <c r="S399" s="11">
        <v>43555</v>
      </c>
      <c r="T399" s="60" t="s">
        <v>472</v>
      </c>
    </row>
    <row r="400" spans="1:21" x14ac:dyDescent="0.25">
      <c r="A400">
        <v>2019</v>
      </c>
      <c r="B400" s="2">
        <v>43466</v>
      </c>
      <c r="C400" s="2">
        <v>43555</v>
      </c>
      <c r="D400" t="s">
        <v>159</v>
      </c>
      <c r="E400" t="s">
        <v>160</v>
      </c>
      <c r="F400" t="s">
        <v>90</v>
      </c>
      <c r="G400" t="s">
        <v>161</v>
      </c>
      <c r="H400" t="s">
        <v>162</v>
      </c>
      <c r="I400" t="s">
        <v>163</v>
      </c>
      <c r="J400" t="s">
        <v>62</v>
      </c>
      <c r="K400" t="s">
        <v>417</v>
      </c>
      <c r="L400" t="s">
        <v>418</v>
      </c>
      <c r="N400" s="3" t="s">
        <v>419</v>
      </c>
      <c r="O400" t="s">
        <v>54</v>
      </c>
      <c r="P400" t="s">
        <v>150</v>
      </c>
      <c r="Q400" t="s">
        <v>151</v>
      </c>
      <c r="R400" s="2">
        <v>43570</v>
      </c>
      <c r="S400" s="2">
        <v>43555</v>
      </c>
    </row>
    <row r="401" spans="1:21" x14ac:dyDescent="0.25">
      <c r="A401">
        <v>2019</v>
      </c>
      <c r="B401" s="2">
        <v>43466</v>
      </c>
      <c r="C401" s="2">
        <v>43555</v>
      </c>
      <c r="D401" t="s">
        <v>167</v>
      </c>
      <c r="E401" t="s">
        <v>168</v>
      </c>
      <c r="F401" t="s">
        <v>90</v>
      </c>
      <c r="G401" t="s">
        <v>169</v>
      </c>
      <c r="H401" t="s">
        <v>170</v>
      </c>
      <c r="I401" t="s">
        <v>171</v>
      </c>
      <c r="J401" t="s">
        <v>62</v>
      </c>
      <c r="K401" t="s">
        <v>420</v>
      </c>
      <c r="L401" t="s">
        <v>421</v>
      </c>
      <c r="N401" s="3" t="s">
        <v>422</v>
      </c>
      <c r="O401" t="s">
        <v>54</v>
      </c>
      <c r="P401" t="s">
        <v>150</v>
      </c>
      <c r="Q401" t="s">
        <v>151</v>
      </c>
      <c r="R401" s="2">
        <v>43570</v>
      </c>
      <c r="S401" s="2">
        <v>43555</v>
      </c>
      <c r="U401" s="54"/>
    </row>
    <row r="402" spans="1:21" x14ac:dyDescent="0.25">
      <c r="A402">
        <v>2019</v>
      </c>
      <c r="B402" s="2">
        <v>43466</v>
      </c>
      <c r="C402" s="2">
        <v>43555</v>
      </c>
      <c r="D402" t="s">
        <v>190</v>
      </c>
      <c r="E402" t="s">
        <v>191</v>
      </c>
      <c r="F402" t="s">
        <v>90</v>
      </c>
      <c r="G402" t="s">
        <v>192</v>
      </c>
      <c r="H402" t="s">
        <v>193</v>
      </c>
      <c r="I402" t="s">
        <v>121</v>
      </c>
      <c r="J402" t="s">
        <v>62</v>
      </c>
      <c r="K402" t="s">
        <v>423</v>
      </c>
      <c r="L402" t="s">
        <v>424</v>
      </c>
      <c r="N402" s="3" t="s">
        <v>425</v>
      </c>
      <c r="O402" t="s">
        <v>54</v>
      </c>
      <c r="P402" t="s">
        <v>197</v>
      </c>
      <c r="Q402" t="s">
        <v>151</v>
      </c>
      <c r="R402" s="2">
        <v>43570</v>
      </c>
      <c r="S402" s="2">
        <v>43555</v>
      </c>
    </row>
    <row r="403" spans="1:21" x14ac:dyDescent="0.25">
      <c r="A403">
        <v>2019</v>
      </c>
      <c r="B403" s="2">
        <v>43466</v>
      </c>
      <c r="C403" s="2">
        <v>43555</v>
      </c>
      <c r="D403" t="s">
        <v>198</v>
      </c>
      <c r="E403" t="s">
        <v>199</v>
      </c>
      <c r="F403" t="s">
        <v>90</v>
      </c>
      <c r="G403" t="s">
        <v>200</v>
      </c>
      <c r="H403" t="s">
        <v>201</v>
      </c>
      <c r="I403" t="s">
        <v>121</v>
      </c>
      <c r="J403" t="s">
        <v>62</v>
      </c>
      <c r="K403" t="s">
        <v>426</v>
      </c>
      <c r="L403" t="s">
        <v>427</v>
      </c>
      <c r="N403" s="3" t="s">
        <v>392</v>
      </c>
      <c r="O403" t="s">
        <v>54</v>
      </c>
      <c r="P403" t="s">
        <v>197</v>
      </c>
      <c r="Q403" t="s">
        <v>151</v>
      </c>
      <c r="R403" s="2">
        <v>43570</v>
      </c>
      <c r="S403" s="2">
        <v>43555</v>
      </c>
    </row>
    <row r="404" spans="1:21" x14ac:dyDescent="0.25">
      <c r="A404">
        <v>2019</v>
      </c>
      <c r="B404" s="2">
        <v>43466</v>
      </c>
      <c r="C404" s="2">
        <v>43555</v>
      </c>
      <c r="D404" t="s">
        <v>205</v>
      </c>
      <c r="E404" t="s">
        <v>206</v>
      </c>
      <c r="F404" t="s">
        <v>90</v>
      </c>
      <c r="G404" t="s">
        <v>207</v>
      </c>
      <c r="H404" t="s">
        <v>208</v>
      </c>
      <c r="I404" t="s">
        <v>121</v>
      </c>
      <c r="J404" t="s">
        <v>62</v>
      </c>
      <c r="K404" t="s">
        <v>393</v>
      </c>
      <c r="L404">
        <v>0</v>
      </c>
      <c r="N404" s="3" t="s">
        <v>274</v>
      </c>
      <c r="O404" t="s">
        <v>54</v>
      </c>
      <c r="P404" t="s">
        <v>197</v>
      </c>
      <c r="Q404" t="s">
        <v>151</v>
      </c>
      <c r="R404" s="2">
        <v>43570</v>
      </c>
      <c r="S404" s="2">
        <v>43555</v>
      </c>
    </row>
    <row r="405" spans="1:21" x14ac:dyDescent="0.25">
      <c r="A405">
        <v>2019</v>
      </c>
      <c r="B405" s="2">
        <v>43466</v>
      </c>
      <c r="C405" s="2">
        <v>43555</v>
      </c>
      <c r="D405" t="s">
        <v>212</v>
      </c>
      <c r="E405" t="s">
        <v>213</v>
      </c>
      <c r="F405" t="s">
        <v>90</v>
      </c>
      <c r="G405" t="s">
        <v>214</v>
      </c>
      <c r="H405" t="s">
        <v>215</v>
      </c>
      <c r="I405" t="s">
        <v>121</v>
      </c>
      <c r="J405" t="s">
        <v>62</v>
      </c>
      <c r="K405" t="s">
        <v>428</v>
      </c>
      <c r="L405" t="s">
        <v>429</v>
      </c>
      <c r="N405" s="3">
        <v>9.7000000000000003E-2</v>
      </c>
      <c r="O405" t="s">
        <v>54</v>
      </c>
      <c r="P405" t="s">
        <v>197</v>
      </c>
      <c r="Q405" t="s">
        <v>151</v>
      </c>
      <c r="R405" s="2">
        <v>43570</v>
      </c>
      <c r="S405" s="2">
        <v>43555</v>
      </c>
    </row>
    <row r="406" spans="1:21" x14ac:dyDescent="0.25">
      <c r="A406">
        <v>2019</v>
      </c>
      <c r="B406" s="2">
        <v>43466</v>
      </c>
      <c r="C406" s="2">
        <v>43555</v>
      </c>
      <c r="D406" t="s">
        <v>219</v>
      </c>
      <c r="E406" t="s">
        <v>220</v>
      </c>
      <c r="F406" t="s">
        <v>90</v>
      </c>
      <c r="G406" t="s">
        <v>221</v>
      </c>
      <c r="H406" t="s">
        <v>222</v>
      </c>
      <c r="I406" t="s">
        <v>121</v>
      </c>
      <c r="J406" t="s">
        <v>62</v>
      </c>
      <c r="K406" t="s">
        <v>430</v>
      </c>
      <c r="L406" t="s">
        <v>431</v>
      </c>
      <c r="N406" s="3">
        <v>2.7429999999999999</v>
      </c>
      <c r="O406" t="s">
        <v>54</v>
      </c>
      <c r="P406" t="s">
        <v>197</v>
      </c>
      <c r="Q406" t="s">
        <v>151</v>
      </c>
      <c r="R406" s="2">
        <v>43570</v>
      </c>
      <c r="S406" s="2">
        <v>43555</v>
      </c>
    </row>
    <row r="407" spans="1:21" x14ac:dyDescent="0.25">
      <c r="A407">
        <v>2019</v>
      </c>
      <c r="B407" s="2">
        <v>43466</v>
      </c>
      <c r="C407" s="2">
        <v>43555</v>
      </c>
      <c r="D407" t="s">
        <v>225</v>
      </c>
      <c r="E407" t="s">
        <v>226</v>
      </c>
      <c r="F407" t="s">
        <v>90</v>
      </c>
      <c r="G407" t="s">
        <v>227</v>
      </c>
      <c r="H407" t="s">
        <v>228</v>
      </c>
      <c r="I407" t="s">
        <v>121</v>
      </c>
      <c r="J407" t="s">
        <v>62</v>
      </c>
      <c r="K407" t="s">
        <v>432</v>
      </c>
      <c r="L407" t="s">
        <v>433</v>
      </c>
      <c r="N407" s="3" t="s">
        <v>434</v>
      </c>
      <c r="O407" t="s">
        <v>54</v>
      </c>
      <c r="P407" t="s">
        <v>197</v>
      </c>
      <c r="Q407" t="s">
        <v>151</v>
      </c>
      <c r="R407" s="2">
        <v>43570</v>
      </c>
      <c r="S407" s="2">
        <v>43555</v>
      </c>
    </row>
    <row r="408" spans="1:21" x14ac:dyDescent="0.25">
      <c r="A408">
        <v>2019</v>
      </c>
      <c r="B408" s="2">
        <v>43466</v>
      </c>
      <c r="C408" s="2">
        <v>43555</v>
      </c>
      <c r="D408" t="s">
        <v>232</v>
      </c>
      <c r="E408" t="s">
        <v>233</v>
      </c>
      <c r="F408" t="s">
        <v>90</v>
      </c>
      <c r="G408" t="s">
        <v>234</v>
      </c>
      <c r="H408" t="s">
        <v>235</v>
      </c>
      <c r="I408" t="s">
        <v>121</v>
      </c>
      <c r="J408" t="s">
        <v>62</v>
      </c>
      <c r="K408" t="s">
        <v>400</v>
      </c>
      <c r="L408" t="s">
        <v>435</v>
      </c>
      <c r="N408" s="3" t="s">
        <v>401</v>
      </c>
      <c r="O408" t="s">
        <v>54</v>
      </c>
      <c r="P408" t="s">
        <v>197</v>
      </c>
      <c r="Q408" t="s">
        <v>151</v>
      </c>
      <c r="R408" s="2">
        <v>43570</v>
      </c>
      <c r="S408" s="2">
        <v>43555</v>
      </c>
    </row>
    <row r="409" spans="1:21" x14ac:dyDescent="0.25">
      <c r="A409">
        <v>2019</v>
      </c>
      <c r="B409" s="2">
        <v>43466</v>
      </c>
      <c r="C409" s="2">
        <v>43555</v>
      </c>
      <c r="D409" t="s">
        <v>239</v>
      </c>
      <c r="E409" t="s">
        <v>240</v>
      </c>
      <c r="F409" t="s">
        <v>90</v>
      </c>
      <c r="G409" t="s">
        <v>241</v>
      </c>
      <c r="H409" t="s">
        <v>242</v>
      </c>
      <c r="I409" t="s">
        <v>121</v>
      </c>
      <c r="J409" t="s">
        <v>62</v>
      </c>
      <c r="K409" t="s">
        <v>436</v>
      </c>
      <c r="L409" t="s">
        <v>437</v>
      </c>
      <c r="N409" s="3" t="s">
        <v>438</v>
      </c>
      <c r="O409" t="s">
        <v>54</v>
      </c>
      <c r="P409" t="s">
        <v>197</v>
      </c>
      <c r="Q409" t="s">
        <v>151</v>
      </c>
      <c r="R409" s="2">
        <v>43570</v>
      </c>
      <c r="S409" s="2">
        <v>43555</v>
      </c>
    </row>
    <row r="410" spans="1:21" x14ac:dyDescent="0.25">
      <c r="A410">
        <v>2019</v>
      </c>
      <c r="B410" s="2">
        <v>43466</v>
      </c>
      <c r="C410" s="2">
        <v>43555</v>
      </c>
      <c r="D410" t="s">
        <v>246</v>
      </c>
      <c r="E410" t="s">
        <v>247</v>
      </c>
      <c r="F410" t="s">
        <v>90</v>
      </c>
      <c r="G410" t="s">
        <v>248</v>
      </c>
      <c r="H410" t="s">
        <v>249</v>
      </c>
      <c r="I410" t="s">
        <v>121</v>
      </c>
      <c r="J410" t="s">
        <v>62</v>
      </c>
      <c r="K410" t="s">
        <v>439</v>
      </c>
      <c r="L410" t="s">
        <v>440</v>
      </c>
      <c r="N410" s="3" t="s">
        <v>441</v>
      </c>
      <c r="O410" t="s">
        <v>54</v>
      </c>
      <c r="P410" t="s">
        <v>197</v>
      </c>
      <c r="Q410" t="s">
        <v>151</v>
      </c>
      <c r="R410" s="2">
        <v>43570</v>
      </c>
      <c r="S410" s="2">
        <v>43555</v>
      </c>
    </row>
    <row r="411" spans="1:21" x14ac:dyDescent="0.25">
      <c r="A411">
        <v>2019</v>
      </c>
      <c r="B411" s="2">
        <v>43466</v>
      </c>
      <c r="C411" s="2">
        <v>43555</v>
      </c>
      <c r="D411" t="s">
        <v>98</v>
      </c>
      <c r="E411" t="s">
        <v>99</v>
      </c>
      <c r="F411" t="s">
        <v>100</v>
      </c>
      <c r="G411" t="s">
        <v>101</v>
      </c>
      <c r="H411" t="s">
        <v>102</v>
      </c>
      <c r="I411" t="s">
        <v>103</v>
      </c>
      <c r="J411" t="s">
        <v>62</v>
      </c>
      <c r="K411" t="s">
        <v>104</v>
      </c>
      <c r="L411" t="s">
        <v>409</v>
      </c>
      <c r="M411" t="s">
        <v>409</v>
      </c>
      <c r="N411" s="3" t="s">
        <v>410</v>
      </c>
      <c r="O411" t="s">
        <v>54</v>
      </c>
      <c r="P411" t="s">
        <v>107</v>
      </c>
      <c r="Q411" t="s">
        <v>108</v>
      </c>
      <c r="R411" s="2">
        <v>43558</v>
      </c>
      <c r="S411" s="2">
        <v>43555</v>
      </c>
    </row>
    <row r="412" spans="1:21" x14ac:dyDescent="0.25">
      <c r="A412">
        <v>2019</v>
      </c>
      <c r="B412" s="2">
        <v>43466</v>
      </c>
      <c r="C412" s="2">
        <v>43555</v>
      </c>
      <c r="D412" t="s">
        <v>88</v>
      </c>
      <c r="E412" t="s">
        <v>89</v>
      </c>
      <c r="F412" t="s">
        <v>90</v>
      </c>
      <c r="G412" t="s">
        <v>91</v>
      </c>
      <c r="H412" t="s">
        <v>92</v>
      </c>
      <c r="I412" t="s">
        <v>93</v>
      </c>
      <c r="J412" t="s">
        <v>94</v>
      </c>
      <c r="K412">
        <v>0</v>
      </c>
      <c r="L412" t="s">
        <v>408</v>
      </c>
      <c r="N412" s="3">
        <f>(9056+969+370+22+14)/61495</f>
        <v>0.1696235466298073</v>
      </c>
      <c r="O412" t="s">
        <v>54</v>
      </c>
      <c r="P412" t="s">
        <v>97</v>
      </c>
      <c r="Q412" t="s">
        <v>97</v>
      </c>
      <c r="R412" s="2">
        <v>43555</v>
      </c>
      <c r="S412" s="2">
        <v>43555</v>
      </c>
    </row>
    <row r="413" spans="1:21" x14ac:dyDescent="0.25">
      <c r="A413">
        <v>2019</v>
      </c>
      <c r="B413" s="2">
        <v>43466</v>
      </c>
      <c r="C413" s="2">
        <v>43555</v>
      </c>
      <c r="D413" t="s">
        <v>109</v>
      </c>
      <c r="E413" t="s">
        <v>110</v>
      </c>
      <c r="F413" t="s">
        <v>90</v>
      </c>
      <c r="G413" t="s">
        <v>111</v>
      </c>
      <c r="H413" t="s">
        <v>112</v>
      </c>
      <c r="I413" t="s">
        <v>113</v>
      </c>
      <c r="J413" t="s">
        <v>62</v>
      </c>
      <c r="K413">
        <v>1705583</v>
      </c>
      <c r="L413" t="s">
        <v>114</v>
      </c>
      <c r="M413" t="s">
        <v>114</v>
      </c>
      <c r="N413" s="3" t="s">
        <v>115</v>
      </c>
      <c r="O413" t="s">
        <v>54</v>
      </c>
      <c r="P413" t="s">
        <v>116</v>
      </c>
      <c r="Q413" t="s">
        <v>117</v>
      </c>
      <c r="R413" s="2">
        <v>43555</v>
      </c>
      <c r="S413" s="2">
        <v>43555</v>
      </c>
    </row>
    <row r="414" spans="1:21" x14ac:dyDescent="0.25">
      <c r="A414">
        <v>2018</v>
      </c>
      <c r="B414" s="2">
        <v>43374</v>
      </c>
      <c r="C414" s="2">
        <v>43465</v>
      </c>
      <c r="D414" t="s">
        <v>118</v>
      </c>
      <c r="E414" t="s">
        <v>119</v>
      </c>
      <c r="F414" t="s">
        <v>323</v>
      </c>
      <c r="G414" t="s">
        <v>121</v>
      </c>
      <c r="H414" t="s">
        <v>122</v>
      </c>
      <c r="I414" t="s">
        <v>123</v>
      </c>
      <c r="J414" t="s">
        <v>124</v>
      </c>
      <c r="K414" t="s">
        <v>125</v>
      </c>
      <c r="L414" t="s">
        <v>126</v>
      </c>
      <c r="M414" t="s">
        <v>127</v>
      </c>
      <c r="N414" s="3">
        <v>1</v>
      </c>
      <c r="O414" t="s">
        <v>128</v>
      </c>
      <c r="P414" t="s">
        <v>129</v>
      </c>
      <c r="Q414" t="s">
        <v>130</v>
      </c>
      <c r="R414" s="2">
        <v>43465</v>
      </c>
      <c r="S414" s="2">
        <v>43555</v>
      </c>
    </row>
    <row r="415" spans="1:21" x14ac:dyDescent="0.25">
      <c r="A415">
        <v>2018</v>
      </c>
      <c r="B415" s="2">
        <v>43374</v>
      </c>
      <c r="C415" s="2">
        <v>43465</v>
      </c>
      <c r="D415" t="s">
        <v>141</v>
      </c>
      <c r="E415" t="s">
        <v>142</v>
      </c>
      <c r="F415" t="s">
        <v>90</v>
      </c>
      <c r="G415" t="s">
        <v>143</v>
      </c>
      <c r="H415" t="s">
        <v>144</v>
      </c>
      <c r="I415" t="s">
        <v>145</v>
      </c>
      <c r="J415" t="s">
        <v>146</v>
      </c>
      <c r="K415" t="s">
        <v>371</v>
      </c>
      <c r="L415" t="s">
        <v>372</v>
      </c>
      <c r="N415" s="3" t="s">
        <v>373</v>
      </c>
      <c r="O415" t="s">
        <v>54</v>
      </c>
      <c r="P415" t="s">
        <v>150</v>
      </c>
      <c r="Q415" t="s">
        <v>151</v>
      </c>
      <c r="R415" s="2">
        <v>43480</v>
      </c>
      <c r="S415" s="2">
        <v>43555</v>
      </c>
    </row>
    <row r="416" spans="1:21" x14ac:dyDescent="0.25">
      <c r="A416">
        <v>2018</v>
      </c>
      <c r="B416" s="2">
        <v>43374</v>
      </c>
      <c r="C416" s="2">
        <v>43465</v>
      </c>
      <c r="D416" t="s">
        <v>152</v>
      </c>
      <c r="E416" t="s">
        <v>153</v>
      </c>
      <c r="F416" t="s">
        <v>90</v>
      </c>
      <c r="G416" t="s">
        <v>154</v>
      </c>
      <c r="H416" t="s">
        <v>155</v>
      </c>
      <c r="I416" t="s">
        <v>145</v>
      </c>
      <c r="J416" t="s">
        <v>146</v>
      </c>
      <c r="K416" t="s">
        <v>374</v>
      </c>
      <c r="L416" t="s">
        <v>375</v>
      </c>
      <c r="N416" s="3" t="s">
        <v>376</v>
      </c>
      <c r="O416" t="s">
        <v>54</v>
      </c>
      <c r="P416" t="s">
        <v>150</v>
      </c>
      <c r="Q416" t="s">
        <v>151</v>
      </c>
      <c r="R416" s="2">
        <v>43480</v>
      </c>
      <c r="S416" s="2">
        <v>43465</v>
      </c>
      <c r="T416" t="s">
        <v>368</v>
      </c>
    </row>
    <row r="417" spans="1:19" x14ac:dyDescent="0.25">
      <c r="A417">
        <v>2018</v>
      </c>
      <c r="B417" s="2">
        <v>43374</v>
      </c>
      <c r="C417" s="2">
        <v>43465</v>
      </c>
      <c r="D417" t="s">
        <v>159</v>
      </c>
      <c r="E417" t="s">
        <v>160</v>
      </c>
      <c r="F417" t="s">
        <v>90</v>
      </c>
      <c r="G417" t="s">
        <v>161</v>
      </c>
      <c r="H417" t="s">
        <v>162</v>
      </c>
      <c r="I417" t="s">
        <v>163</v>
      </c>
      <c r="J417" t="s">
        <v>146</v>
      </c>
      <c r="K417" t="s">
        <v>377</v>
      </c>
      <c r="L417" t="s">
        <v>378</v>
      </c>
      <c r="N417" s="3" t="s">
        <v>379</v>
      </c>
      <c r="O417" t="s">
        <v>54</v>
      </c>
      <c r="P417" t="s">
        <v>150</v>
      </c>
      <c r="Q417" t="s">
        <v>151</v>
      </c>
      <c r="R417" s="2">
        <v>43480</v>
      </c>
      <c r="S417" s="2">
        <v>43480</v>
      </c>
    </row>
    <row r="418" spans="1:19" x14ac:dyDescent="0.25">
      <c r="A418">
        <v>2018</v>
      </c>
      <c r="B418" s="2">
        <v>43374</v>
      </c>
      <c r="C418" s="2">
        <v>43465</v>
      </c>
      <c r="D418" t="s">
        <v>167</v>
      </c>
      <c r="E418" t="s">
        <v>168</v>
      </c>
      <c r="F418" t="s">
        <v>90</v>
      </c>
      <c r="G418" t="s">
        <v>169</v>
      </c>
      <c r="H418" t="s">
        <v>170</v>
      </c>
      <c r="I418" t="s">
        <v>171</v>
      </c>
      <c r="J418" t="s">
        <v>146</v>
      </c>
      <c r="K418" t="s">
        <v>380</v>
      </c>
      <c r="L418" t="s">
        <v>381</v>
      </c>
      <c r="N418" s="3" t="s">
        <v>382</v>
      </c>
      <c r="O418" t="s">
        <v>54</v>
      </c>
      <c r="P418" t="s">
        <v>150</v>
      </c>
      <c r="Q418" t="s">
        <v>151</v>
      </c>
      <c r="R418" s="2">
        <v>43480</v>
      </c>
      <c r="S418" s="2">
        <v>43480</v>
      </c>
    </row>
    <row r="419" spans="1:19" x14ac:dyDescent="0.25">
      <c r="A419">
        <v>2018</v>
      </c>
      <c r="B419" s="2">
        <v>43374</v>
      </c>
      <c r="C419" s="2">
        <v>43465</v>
      </c>
      <c r="D419" t="s">
        <v>175</v>
      </c>
      <c r="E419" t="s">
        <v>176</v>
      </c>
      <c r="F419" t="s">
        <v>90</v>
      </c>
      <c r="G419" t="s">
        <v>177</v>
      </c>
      <c r="H419" t="s">
        <v>178</v>
      </c>
      <c r="I419" t="s">
        <v>179</v>
      </c>
      <c r="J419" t="s">
        <v>146</v>
      </c>
      <c r="K419" t="s">
        <v>383</v>
      </c>
      <c r="L419" t="s">
        <v>289</v>
      </c>
      <c r="N419" s="3" t="s">
        <v>290</v>
      </c>
      <c r="O419" t="s">
        <v>54</v>
      </c>
      <c r="P419" t="s">
        <v>150</v>
      </c>
      <c r="Q419" t="s">
        <v>151</v>
      </c>
      <c r="R419" s="2">
        <v>43480</v>
      </c>
      <c r="S419" s="2">
        <v>43480</v>
      </c>
    </row>
    <row r="420" spans="1:19" x14ac:dyDescent="0.25">
      <c r="A420">
        <v>2018</v>
      </c>
      <c r="B420" s="2">
        <v>43374</v>
      </c>
      <c r="C420" s="2">
        <v>43465</v>
      </c>
      <c r="D420" t="s">
        <v>183</v>
      </c>
      <c r="E420" t="s">
        <v>184</v>
      </c>
      <c r="F420" t="s">
        <v>90</v>
      </c>
      <c r="G420" t="s">
        <v>185</v>
      </c>
      <c r="H420" t="s">
        <v>186</v>
      </c>
      <c r="I420" t="s">
        <v>179</v>
      </c>
      <c r="J420" t="s">
        <v>146</v>
      </c>
      <c r="K420" t="s">
        <v>384</v>
      </c>
      <c r="L420" t="s">
        <v>385</v>
      </c>
      <c r="N420" s="3" t="s">
        <v>386</v>
      </c>
      <c r="O420" t="s">
        <v>54</v>
      </c>
      <c r="P420" t="s">
        <v>150</v>
      </c>
      <c r="Q420" t="s">
        <v>151</v>
      </c>
      <c r="R420" s="2">
        <v>43480</v>
      </c>
      <c r="S420" s="2">
        <v>43480</v>
      </c>
    </row>
    <row r="421" spans="1:19" x14ac:dyDescent="0.25">
      <c r="A421">
        <v>2018</v>
      </c>
      <c r="B421" s="2">
        <v>43374</v>
      </c>
      <c r="C421" s="2">
        <v>43465</v>
      </c>
      <c r="D421" t="s">
        <v>190</v>
      </c>
      <c r="E421" t="s">
        <v>191</v>
      </c>
      <c r="F421" t="s">
        <v>90</v>
      </c>
      <c r="G421" t="s">
        <v>192</v>
      </c>
      <c r="H421" t="s">
        <v>193</v>
      </c>
      <c r="I421" t="s">
        <v>121</v>
      </c>
      <c r="J421" t="s">
        <v>146</v>
      </c>
      <c r="K421" t="s">
        <v>387</v>
      </c>
      <c r="L421" t="s">
        <v>388</v>
      </c>
      <c r="N421" s="3" t="s">
        <v>389</v>
      </c>
      <c r="O421" t="s">
        <v>54</v>
      </c>
      <c r="P421" t="s">
        <v>197</v>
      </c>
      <c r="Q421" t="s">
        <v>151</v>
      </c>
      <c r="R421" s="2">
        <v>43480</v>
      </c>
      <c r="S421" s="2">
        <v>43480</v>
      </c>
    </row>
    <row r="422" spans="1:19" x14ac:dyDescent="0.25">
      <c r="A422">
        <v>2018</v>
      </c>
      <c r="B422" s="2">
        <v>43374</v>
      </c>
      <c r="C422" s="2">
        <v>43465</v>
      </c>
      <c r="D422" t="s">
        <v>198</v>
      </c>
      <c r="E422" t="s">
        <v>199</v>
      </c>
      <c r="F422" t="s">
        <v>90</v>
      </c>
      <c r="G422" t="s">
        <v>200</v>
      </c>
      <c r="H422" t="s">
        <v>201</v>
      </c>
      <c r="I422" t="s">
        <v>121</v>
      </c>
      <c r="J422" t="s">
        <v>146</v>
      </c>
      <c r="K422" t="s">
        <v>390</v>
      </c>
      <c r="L422" t="s">
        <v>391</v>
      </c>
      <c r="N422" s="3" t="s">
        <v>392</v>
      </c>
      <c r="O422" t="s">
        <v>54</v>
      </c>
      <c r="P422" t="s">
        <v>197</v>
      </c>
      <c r="Q422" t="s">
        <v>151</v>
      </c>
      <c r="R422" s="2">
        <v>43480</v>
      </c>
      <c r="S422" s="2">
        <v>43480</v>
      </c>
    </row>
    <row r="423" spans="1:19" x14ac:dyDescent="0.25">
      <c r="A423">
        <v>2018</v>
      </c>
      <c r="B423" s="2">
        <v>43374</v>
      </c>
      <c r="C423" s="2">
        <v>43465</v>
      </c>
      <c r="D423" t="s">
        <v>205</v>
      </c>
      <c r="E423" t="s">
        <v>206</v>
      </c>
      <c r="F423" t="s">
        <v>90</v>
      </c>
      <c r="G423" t="s">
        <v>207</v>
      </c>
      <c r="H423" t="s">
        <v>208</v>
      </c>
      <c r="I423" t="s">
        <v>121</v>
      </c>
      <c r="J423" t="s">
        <v>146</v>
      </c>
      <c r="K423" t="s">
        <v>393</v>
      </c>
      <c r="L423">
        <v>0</v>
      </c>
      <c r="N423" s="3" t="s">
        <v>274</v>
      </c>
      <c r="O423" t="s">
        <v>54</v>
      </c>
      <c r="P423" t="s">
        <v>197</v>
      </c>
      <c r="Q423" t="s">
        <v>151</v>
      </c>
      <c r="R423" s="2">
        <v>43480</v>
      </c>
      <c r="S423" s="2">
        <v>43480</v>
      </c>
    </row>
    <row r="424" spans="1:19" x14ac:dyDescent="0.25">
      <c r="A424">
        <v>2018</v>
      </c>
      <c r="B424" s="2">
        <v>43374</v>
      </c>
      <c r="C424" s="2">
        <v>43465</v>
      </c>
      <c r="D424" t="s">
        <v>212</v>
      </c>
      <c r="E424" t="s">
        <v>213</v>
      </c>
      <c r="F424" t="s">
        <v>90</v>
      </c>
      <c r="G424" t="s">
        <v>214</v>
      </c>
      <c r="H424" t="s">
        <v>215</v>
      </c>
      <c r="I424" t="s">
        <v>121</v>
      </c>
      <c r="J424" t="s">
        <v>146</v>
      </c>
      <c r="K424" t="s">
        <v>394</v>
      </c>
      <c r="L424" t="s">
        <v>395</v>
      </c>
      <c r="N424" s="3">
        <v>9.7000000000000003E-2</v>
      </c>
      <c r="O424" t="s">
        <v>54</v>
      </c>
      <c r="P424" t="s">
        <v>197</v>
      </c>
      <c r="Q424" t="s">
        <v>151</v>
      </c>
      <c r="R424" s="2">
        <v>43480</v>
      </c>
      <c r="S424" s="2">
        <v>43480</v>
      </c>
    </row>
    <row r="425" spans="1:19" x14ac:dyDescent="0.25">
      <c r="A425">
        <v>2018</v>
      </c>
      <c r="B425" s="2">
        <v>43374</v>
      </c>
      <c r="C425" s="2">
        <v>43465</v>
      </c>
      <c r="D425" t="s">
        <v>219</v>
      </c>
      <c r="E425" t="s">
        <v>220</v>
      </c>
      <c r="F425" t="s">
        <v>90</v>
      </c>
      <c r="G425" t="s">
        <v>221</v>
      </c>
      <c r="H425" t="s">
        <v>222</v>
      </c>
      <c r="I425" t="s">
        <v>121</v>
      </c>
      <c r="J425" t="s">
        <v>146</v>
      </c>
      <c r="K425" t="s">
        <v>396</v>
      </c>
      <c r="L425" t="s">
        <v>305</v>
      </c>
      <c r="N425" s="3">
        <v>2.7429999999999999</v>
      </c>
      <c r="O425" t="s">
        <v>54</v>
      </c>
      <c r="P425" t="s">
        <v>197</v>
      </c>
      <c r="Q425" t="s">
        <v>151</v>
      </c>
      <c r="R425" s="2">
        <v>43480</v>
      </c>
      <c r="S425" s="2">
        <v>43480</v>
      </c>
    </row>
    <row r="426" spans="1:19" x14ac:dyDescent="0.25">
      <c r="A426">
        <v>2018</v>
      </c>
      <c r="B426" s="2">
        <v>43374</v>
      </c>
      <c r="C426" s="2">
        <v>43465</v>
      </c>
      <c r="D426" t="s">
        <v>225</v>
      </c>
      <c r="E426" t="s">
        <v>226</v>
      </c>
      <c r="F426" t="s">
        <v>90</v>
      </c>
      <c r="G426" t="s">
        <v>227</v>
      </c>
      <c r="H426" t="s">
        <v>228</v>
      </c>
      <c r="I426" t="s">
        <v>121</v>
      </c>
      <c r="J426" t="s">
        <v>146</v>
      </c>
      <c r="K426" t="s">
        <v>397</v>
      </c>
      <c r="L426" t="s">
        <v>398</v>
      </c>
      <c r="N426" s="3" t="s">
        <v>399</v>
      </c>
      <c r="O426" t="s">
        <v>54</v>
      </c>
      <c r="P426" t="s">
        <v>197</v>
      </c>
      <c r="Q426" t="s">
        <v>151</v>
      </c>
      <c r="R426" s="2">
        <v>43480</v>
      </c>
      <c r="S426" s="2">
        <v>43480</v>
      </c>
    </row>
    <row r="427" spans="1:19" x14ac:dyDescent="0.25">
      <c r="A427">
        <v>2018</v>
      </c>
      <c r="B427" s="2">
        <v>43374</v>
      </c>
      <c r="C427" s="2">
        <v>43465</v>
      </c>
      <c r="D427" t="s">
        <v>232</v>
      </c>
      <c r="E427" t="s">
        <v>233</v>
      </c>
      <c r="F427" t="s">
        <v>90</v>
      </c>
      <c r="G427" t="s">
        <v>234</v>
      </c>
      <c r="H427" t="s">
        <v>235</v>
      </c>
      <c r="I427" t="s">
        <v>121</v>
      </c>
      <c r="J427" t="s">
        <v>146</v>
      </c>
      <c r="K427" t="s">
        <v>400</v>
      </c>
      <c r="L427" t="s">
        <v>309</v>
      </c>
      <c r="N427" s="3" t="s">
        <v>401</v>
      </c>
      <c r="O427" t="s">
        <v>54</v>
      </c>
      <c r="P427" t="s">
        <v>197</v>
      </c>
      <c r="Q427" t="s">
        <v>151</v>
      </c>
      <c r="R427" s="2">
        <v>43480</v>
      </c>
      <c r="S427" s="2">
        <v>43480</v>
      </c>
    </row>
    <row r="428" spans="1:19" x14ac:dyDescent="0.25">
      <c r="A428">
        <v>2018</v>
      </c>
      <c r="B428" s="2">
        <v>43374</v>
      </c>
      <c r="C428" s="2">
        <v>43465</v>
      </c>
      <c r="D428" t="s">
        <v>239</v>
      </c>
      <c r="E428" t="s">
        <v>240</v>
      </c>
      <c r="F428" t="s">
        <v>90</v>
      </c>
      <c r="G428" t="s">
        <v>241</v>
      </c>
      <c r="H428" t="s">
        <v>242</v>
      </c>
      <c r="I428" t="s">
        <v>121</v>
      </c>
      <c r="J428" t="s">
        <v>146</v>
      </c>
      <c r="K428" t="s">
        <v>402</v>
      </c>
      <c r="L428" t="s">
        <v>403</v>
      </c>
      <c r="N428" s="3" t="s">
        <v>404</v>
      </c>
      <c r="O428" t="s">
        <v>54</v>
      </c>
      <c r="P428" t="s">
        <v>197</v>
      </c>
      <c r="Q428" t="s">
        <v>151</v>
      </c>
      <c r="R428" s="2">
        <v>43480</v>
      </c>
      <c r="S428" s="2">
        <v>43480</v>
      </c>
    </row>
    <row r="429" spans="1:19" x14ac:dyDescent="0.25">
      <c r="A429">
        <v>2018</v>
      </c>
      <c r="B429" s="2">
        <v>43374</v>
      </c>
      <c r="C429" s="2">
        <v>43465</v>
      </c>
      <c r="D429" t="s">
        <v>246</v>
      </c>
      <c r="E429" t="s">
        <v>247</v>
      </c>
      <c r="F429" t="s">
        <v>90</v>
      </c>
      <c r="G429" t="s">
        <v>248</v>
      </c>
      <c r="H429" t="s">
        <v>249</v>
      </c>
      <c r="I429" t="s">
        <v>121</v>
      </c>
      <c r="J429" t="s">
        <v>146</v>
      </c>
      <c r="K429" t="s">
        <v>405</v>
      </c>
      <c r="L429" t="s">
        <v>406</v>
      </c>
      <c r="N429" s="3" t="s">
        <v>407</v>
      </c>
      <c r="O429" t="s">
        <v>54</v>
      </c>
      <c r="P429" t="s">
        <v>197</v>
      </c>
      <c r="Q429" t="s">
        <v>151</v>
      </c>
      <c r="R429" s="2">
        <v>43480</v>
      </c>
      <c r="S429" s="2">
        <v>43480</v>
      </c>
    </row>
    <row r="430" spans="1:19" x14ac:dyDescent="0.25">
      <c r="A430">
        <v>2018</v>
      </c>
      <c r="B430" s="2">
        <v>43374</v>
      </c>
      <c r="C430" s="2">
        <v>43465</v>
      </c>
      <c r="D430" t="s">
        <v>98</v>
      </c>
      <c r="E430" t="s">
        <v>99</v>
      </c>
      <c r="F430" t="s">
        <v>100</v>
      </c>
      <c r="G430" t="s">
        <v>101</v>
      </c>
      <c r="H430" t="s">
        <v>102</v>
      </c>
      <c r="I430" t="s">
        <v>103</v>
      </c>
      <c r="J430" t="s">
        <v>62</v>
      </c>
      <c r="K430" t="s">
        <v>104</v>
      </c>
      <c r="L430" t="s">
        <v>105</v>
      </c>
      <c r="M430" t="s">
        <v>105</v>
      </c>
      <c r="N430" s="3" t="s">
        <v>369</v>
      </c>
      <c r="O430" t="s">
        <v>54</v>
      </c>
      <c r="P430" t="s">
        <v>107</v>
      </c>
      <c r="Q430" t="s">
        <v>108</v>
      </c>
      <c r="R430" s="2">
        <v>43474</v>
      </c>
      <c r="S430" s="2">
        <v>43480</v>
      </c>
    </row>
    <row r="431" spans="1:19" x14ac:dyDescent="0.25">
      <c r="A431">
        <v>2018</v>
      </c>
      <c r="B431" s="2">
        <v>43374</v>
      </c>
      <c r="C431" s="2">
        <v>43465</v>
      </c>
      <c r="D431" t="s">
        <v>266</v>
      </c>
      <c r="E431" t="s">
        <v>267</v>
      </c>
      <c r="F431" t="s">
        <v>268</v>
      </c>
      <c r="G431" t="s">
        <v>269</v>
      </c>
      <c r="H431" t="s">
        <v>270</v>
      </c>
      <c r="I431" t="s">
        <v>271</v>
      </c>
      <c r="J431" t="s">
        <v>62</v>
      </c>
      <c r="K431">
        <v>0</v>
      </c>
      <c r="L431" t="s">
        <v>273</v>
      </c>
      <c r="M431">
        <v>0</v>
      </c>
      <c r="N431" s="3" t="s">
        <v>370</v>
      </c>
      <c r="O431" t="s">
        <v>54</v>
      </c>
      <c r="P431" t="s">
        <v>275</v>
      </c>
      <c r="Q431" t="s">
        <v>275</v>
      </c>
      <c r="R431" s="2">
        <v>43479</v>
      </c>
      <c r="S431" s="2">
        <v>43480</v>
      </c>
    </row>
    <row r="432" spans="1:19" x14ac:dyDescent="0.25">
      <c r="A432">
        <v>2018</v>
      </c>
      <c r="B432" s="2">
        <v>43374</v>
      </c>
      <c r="C432" s="2">
        <v>43465</v>
      </c>
      <c r="D432" t="s">
        <v>88</v>
      </c>
      <c r="E432" t="s">
        <v>89</v>
      </c>
      <c r="F432" t="s">
        <v>90</v>
      </c>
      <c r="G432" t="s">
        <v>91</v>
      </c>
      <c r="H432" t="s">
        <v>92</v>
      </c>
      <c r="I432" t="s">
        <v>93</v>
      </c>
      <c r="J432" t="s">
        <v>94</v>
      </c>
      <c r="K432" t="s">
        <v>95</v>
      </c>
      <c r="L432" t="s">
        <v>96</v>
      </c>
      <c r="M432" t="s">
        <v>95</v>
      </c>
      <c r="N432" s="3">
        <f>46567/51234</f>
        <v>0.90890814693367683</v>
      </c>
      <c r="O432" t="s">
        <v>54</v>
      </c>
      <c r="P432" t="s">
        <v>97</v>
      </c>
      <c r="Q432" t="s">
        <v>97</v>
      </c>
      <c r="R432" s="2">
        <v>43465</v>
      </c>
      <c r="S432" s="2">
        <v>43465</v>
      </c>
    </row>
    <row r="433" spans="1:20" x14ac:dyDescent="0.25">
      <c r="A433">
        <v>2018</v>
      </c>
      <c r="B433" s="2">
        <v>43374</v>
      </c>
      <c r="C433" s="2">
        <v>43465</v>
      </c>
      <c r="D433" t="s">
        <v>118</v>
      </c>
      <c r="E433" t="s">
        <v>119</v>
      </c>
      <c r="F433" t="s">
        <v>323</v>
      </c>
      <c r="G433" t="s">
        <v>121</v>
      </c>
      <c r="H433" t="s">
        <v>122</v>
      </c>
      <c r="I433" t="s">
        <v>123</v>
      </c>
      <c r="J433" t="s">
        <v>124</v>
      </c>
      <c r="K433" t="s">
        <v>125</v>
      </c>
      <c r="L433" t="s">
        <v>126</v>
      </c>
      <c r="M433" t="s">
        <v>127</v>
      </c>
      <c r="N433" s="3">
        <v>1</v>
      </c>
      <c r="O433" t="s">
        <v>128</v>
      </c>
      <c r="P433" t="s">
        <v>129</v>
      </c>
      <c r="Q433" t="s">
        <v>130</v>
      </c>
      <c r="R433" s="2">
        <v>43465</v>
      </c>
      <c r="S433" s="2">
        <v>43465</v>
      </c>
    </row>
    <row r="434" spans="1:20" x14ac:dyDescent="0.25">
      <c r="A434">
        <v>2018</v>
      </c>
      <c r="B434" s="2">
        <v>43374</v>
      </c>
      <c r="C434" s="2">
        <v>43465</v>
      </c>
      <c r="D434" t="s">
        <v>109</v>
      </c>
      <c r="E434" t="s">
        <v>110</v>
      </c>
      <c r="F434" t="s">
        <v>90</v>
      </c>
      <c r="G434" t="s">
        <v>111</v>
      </c>
      <c r="H434" t="s">
        <v>112</v>
      </c>
      <c r="I434" t="s">
        <v>113</v>
      </c>
      <c r="J434" t="s">
        <v>62</v>
      </c>
      <c r="K434">
        <v>1702089</v>
      </c>
      <c r="L434" t="s">
        <v>114</v>
      </c>
      <c r="M434" t="s">
        <v>114</v>
      </c>
      <c r="N434" s="3" t="s">
        <v>115</v>
      </c>
      <c r="O434" t="s">
        <v>54</v>
      </c>
      <c r="P434" t="s">
        <v>116</v>
      </c>
      <c r="Q434" t="s">
        <v>117</v>
      </c>
      <c r="R434" s="2">
        <v>43476</v>
      </c>
      <c r="S434" s="2">
        <v>43465</v>
      </c>
    </row>
    <row r="435" spans="1:20" x14ac:dyDescent="0.25">
      <c r="A435">
        <v>2018</v>
      </c>
      <c r="B435" s="2">
        <v>43374</v>
      </c>
      <c r="C435" s="2">
        <v>43465</v>
      </c>
      <c r="D435" t="s">
        <v>131</v>
      </c>
      <c r="E435" t="s">
        <v>132</v>
      </c>
      <c r="F435" t="s">
        <v>133</v>
      </c>
      <c r="G435" t="s">
        <v>134</v>
      </c>
      <c r="H435" t="s">
        <v>135</v>
      </c>
      <c r="I435" t="s">
        <v>136</v>
      </c>
      <c r="J435" t="s">
        <v>137</v>
      </c>
      <c r="K435">
        <v>231</v>
      </c>
      <c r="L435">
        <v>3906</v>
      </c>
      <c r="M435">
        <v>1953</v>
      </c>
      <c r="N435" s="3">
        <v>1953</v>
      </c>
      <c r="O435" t="s">
        <v>54</v>
      </c>
      <c r="P435" t="s">
        <v>139</v>
      </c>
      <c r="Q435" t="s">
        <v>140</v>
      </c>
      <c r="R435" s="2">
        <v>43465</v>
      </c>
      <c r="S435" s="2">
        <v>43465</v>
      </c>
      <c r="T435" t="s">
        <v>368</v>
      </c>
    </row>
    <row r="436" spans="1:20" x14ac:dyDescent="0.25">
      <c r="A436" s="4">
        <v>2018</v>
      </c>
      <c r="B436" s="5">
        <v>43374</v>
      </c>
      <c r="C436" s="5">
        <v>43465</v>
      </c>
      <c r="D436" s="58" t="s">
        <v>253</v>
      </c>
      <c r="E436" s="58" t="s">
        <v>254</v>
      </c>
      <c r="F436" s="4" t="s">
        <v>90</v>
      </c>
      <c r="G436" s="6" t="s">
        <v>255</v>
      </c>
      <c r="H436" s="58" t="s">
        <v>256</v>
      </c>
      <c r="I436" s="58" t="s">
        <v>257</v>
      </c>
      <c r="J436" s="58" t="s">
        <v>62</v>
      </c>
      <c r="K436" s="59" t="s">
        <v>319</v>
      </c>
      <c r="L436" s="7">
        <v>84358</v>
      </c>
      <c r="M436" s="7">
        <v>74892</v>
      </c>
      <c r="N436" s="7">
        <v>88.8</v>
      </c>
      <c r="O436" s="8" t="s">
        <v>55</v>
      </c>
      <c r="P436" s="9" t="s">
        <v>366</v>
      </c>
      <c r="Q436" s="10" t="s">
        <v>318</v>
      </c>
      <c r="R436" s="11">
        <v>43465</v>
      </c>
      <c r="S436" s="2">
        <v>43465</v>
      </c>
    </row>
    <row r="437" spans="1:20" x14ac:dyDescent="0.25">
      <c r="A437" s="4">
        <v>2018</v>
      </c>
      <c r="B437" s="5">
        <v>43374</v>
      </c>
      <c r="C437" s="5">
        <v>43465</v>
      </c>
      <c r="D437" s="58" t="s">
        <v>253</v>
      </c>
      <c r="E437" s="58" t="s">
        <v>258</v>
      </c>
      <c r="F437" s="4" t="s">
        <v>90</v>
      </c>
      <c r="G437" s="58" t="s">
        <v>259</v>
      </c>
      <c r="H437" s="58" t="s">
        <v>256</v>
      </c>
      <c r="I437" s="58" t="s">
        <v>257</v>
      </c>
      <c r="J437" s="58" t="s">
        <v>62</v>
      </c>
      <c r="K437" s="59" t="s">
        <v>320</v>
      </c>
      <c r="L437" s="7">
        <v>216054</v>
      </c>
      <c r="M437" s="7">
        <v>201775</v>
      </c>
      <c r="N437" s="7">
        <v>93.4</v>
      </c>
      <c r="O437" s="8" t="s">
        <v>55</v>
      </c>
      <c r="P437" s="12" t="s">
        <v>366</v>
      </c>
      <c r="Q437" s="10" t="s">
        <v>318</v>
      </c>
      <c r="R437" s="11">
        <v>43465</v>
      </c>
      <c r="S437" s="2">
        <v>43465</v>
      </c>
      <c r="T437" t="s">
        <v>367</v>
      </c>
    </row>
    <row r="438" spans="1:20" x14ac:dyDescent="0.25">
      <c r="A438" s="4">
        <v>2018</v>
      </c>
      <c r="B438" s="5">
        <v>43374</v>
      </c>
      <c r="C438" s="5">
        <v>43465</v>
      </c>
      <c r="D438" s="58" t="s">
        <v>253</v>
      </c>
      <c r="E438" s="58" t="s">
        <v>260</v>
      </c>
      <c r="F438" s="4" t="s">
        <v>90</v>
      </c>
      <c r="G438" s="6" t="s">
        <v>261</v>
      </c>
      <c r="H438" s="58" t="s">
        <v>256</v>
      </c>
      <c r="I438" s="58" t="s">
        <v>257</v>
      </c>
      <c r="J438" s="58" t="s">
        <v>62</v>
      </c>
      <c r="K438" s="6" t="s">
        <v>321</v>
      </c>
      <c r="L438" s="7">
        <v>855</v>
      </c>
      <c r="M438" s="7">
        <v>640</v>
      </c>
      <c r="N438" s="7">
        <v>74.900000000000006</v>
      </c>
      <c r="O438" s="8" t="s">
        <v>55</v>
      </c>
      <c r="P438" s="12" t="s">
        <v>366</v>
      </c>
      <c r="Q438" s="10" t="s">
        <v>318</v>
      </c>
      <c r="R438" s="11">
        <v>43465</v>
      </c>
      <c r="S438" s="11">
        <v>43465</v>
      </c>
      <c r="T438" t="s">
        <v>454</v>
      </c>
    </row>
    <row r="439" spans="1:20" x14ac:dyDescent="0.25">
      <c r="A439" s="4">
        <v>2018</v>
      </c>
      <c r="B439" s="5">
        <v>43374</v>
      </c>
      <c r="C439" s="5">
        <v>43465</v>
      </c>
      <c r="D439" s="58" t="s">
        <v>253</v>
      </c>
      <c r="E439" s="58" t="s">
        <v>262</v>
      </c>
      <c r="F439" s="4" t="s">
        <v>90</v>
      </c>
      <c r="G439" s="6" t="s">
        <v>263</v>
      </c>
      <c r="H439" s="58" t="s">
        <v>256</v>
      </c>
      <c r="I439" s="58" t="s">
        <v>257</v>
      </c>
      <c r="J439" s="58" t="s">
        <v>62</v>
      </c>
      <c r="K439" s="59" t="s">
        <v>322</v>
      </c>
      <c r="L439" s="7">
        <v>28983</v>
      </c>
      <c r="M439" s="7">
        <v>19339</v>
      </c>
      <c r="N439" s="7">
        <v>66.7</v>
      </c>
      <c r="O439" s="8" t="s">
        <v>55</v>
      </c>
      <c r="P439" s="9" t="s">
        <v>366</v>
      </c>
      <c r="Q439" s="10" t="s">
        <v>318</v>
      </c>
      <c r="R439" s="11">
        <v>43465</v>
      </c>
      <c r="S439" s="11">
        <v>43465</v>
      </c>
      <c r="T439" t="s">
        <v>455</v>
      </c>
    </row>
    <row r="440" spans="1:20" x14ac:dyDescent="0.25">
      <c r="A440">
        <v>2018</v>
      </c>
      <c r="B440" s="2">
        <v>43374</v>
      </c>
      <c r="C440" s="2">
        <v>43465</v>
      </c>
      <c r="D440" t="s">
        <v>56</v>
      </c>
      <c r="E440" t="s">
        <v>57</v>
      </c>
      <c r="F440" t="s">
        <v>58</v>
      </c>
      <c r="G440" t="s">
        <v>59</v>
      </c>
      <c r="H440" t="s">
        <v>60</v>
      </c>
      <c r="I440" t="s">
        <v>61</v>
      </c>
      <c r="J440" t="s">
        <v>62</v>
      </c>
      <c r="K440" t="s">
        <v>63</v>
      </c>
      <c r="L440" t="s">
        <v>64</v>
      </c>
      <c r="M440" t="s">
        <v>65</v>
      </c>
      <c r="N440" s="3">
        <v>0.251</v>
      </c>
      <c r="O440" t="s">
        <v>55</v>
      </c>
      <c r="P440" t="s">
        <v>86</v>
      </c>
      <c r="Q440" t="s">
        <v>86</v>
      </c>
      <c r="R440" s="2">
        <v>43465</v>
      </c>
      <c r="S440" s="11">
        <v>43465</v>
      </c>
      <c r="T440" t="s">
        <v>456</v>
      </c>
    </row>
    <row r="441" spans="1:20" x14ac:dyDescent="0.25">
      <c r="A441">
        <v>2018</v>
      </c>
      <c r="B441" s="2">
        <v>43374</v>
      </c>
      <c r="C441" s="2">
        <v>43465</v>
      </c>
      <c r="D441" t="s">
        <v>66</v>
      </c>
      <c r="E441" t="s">
        <v>67</v>
      </c>
      <c r="F441" t="s">
        <v>58</v>
      </c>
      <c r="G441" t="s">
        <v>68</v>
      </c>
      <c r="H441" t="s">
        <v>69</v>
      </c>
      <c r="I441" t="s">
        <v>61</v>
      </c>
      <c r="J441" t="s">
        <v>62</v>
      </c>
      <c r="K441" t="s">
        <v>70</v>
      </c>
      <c r="L441" t="s">
        <v>71</v>
      </c>
      <c r="M441" t="s">
        <v>65</v>
      </c>
      <c r="N441" s="3">
        <v>0.36699999999999999</v>
      </c>
      <c r="O441" t="s">
        <v>55</v>
      </c>
      <c r="P441" t="s">
        <v>86</v>
      </c>
      <c r="Q441" t="s">
        <v>86</v>
      </c>
      <c r="R441" s="2">
        <v>43465</v>
      </c>
      <c r="S441" s="11">
        <v>43465</v>
      </c>
      <c r="T441" t="s">
        <v>457</v>
      </c>
    </row>
    <row r="442" spans="1:20" x14ac:dyDescent="0.25">
      <c r="A442">
        <v>2018</v>
      </c>
      <c r="B442" s="2">
        <v>43374</v>
      </c>
      <c r="C442" s="2">
        <v>43465</v>
      </c>
      <c r="D442" t="s">
        <v>72</v>
      </c>
      <c r="E442" t="s">
        <v>73</v>
      </c>
      <c r="F442" t="s">
        <v>74</v>
      </c>
      <c r="G442" t="s">
        <v>75</v>
      </c>
      <c r="H442" t="s">
        <v>76</v>
      </c>
      <c r="I442" t="s">
        <v>61</v>
      </c>
      <c r="J442" t="s">
        <v>62</v>
      </c>
      <c r="K442" t="s">
        <v>77</v>
      </c>
      <c r="L442" t="s">
        <v>78</v>
      </c>
      <c r="M442" t="s">
        <v>65</v>
      </c>
      <c r="N442" s="3">
        <v>0.96</v>
      </c>
      <c r="O442" t="s">
        <v>54</v>
      </c>
      <c r="P442" t="s">
        <v>86</v>
      </c>
      <c r="Q442" t="s">
        <v>86</v>
      </c>
      <c r="R442" s="2">
        <v>43465</v>
      </c>
      <c r="S442" s="2">
        <v>43465</v>
      </c>
    </row>
    <row r="443" spans="1:20" x14ac:dyDescent="0.25">
      <c r="A443">
        <v>2018</v>
      </c>
      <c r="B443" s="2">
        <v>43374</v>
      </c>
      <c r="C443" s="2">
        <v>43465</v>
      </c>
      <c r="D443" t="s">
        <v>79</v>
      </c>
      <c r="E443" t="s">
        <v>80</v>
      </c>
      <c r="F443" t="s">
        <v>81</v>
      </c>
      <c r="G443" t="s">
        <v>82</v>
      </c>
      <c r="H443" t="s">
        <v>83</v>
      </c>
      <c r="I443" t="s">
        <v>80</v>
      </c>
      <c r="J443" t="s">
        <v>62</v>
      </c>
      <c r="K443" t="s">
        <v>84</v>
      </c>
      <c r="L443" t="s">
        <v>85</v>
      </c>
      <c r="M443" t="s">
        <v>65</v>
      </c>
      <c r="N443" s="3" t="s">
        <v>365</v>
      </c>
      <c r="O443" t="s">
        <v>54</v>
      </c>
      <c r="P443" t="s">
        <v>86</v>
      </c>
      <c r="Q443" t="s">
        <v>86</v>
      </c>
      <c r="R443" s="2">
        <v>43465</v>
      </c>
      <c r="S443" s="2">
        <v>43465</v>
      </c>
    </row>
    <row r="444" spans="1:20" x14ac:dyDescent="0.25">
      <c r="A444">
        <v>2018</v>
      </c>
      <c r="B444" s="2">
        <v>43282</v>
      </c>
      <c r="C444" s="2">
        <v>43373</v>
      </c>
      <c r="D444" t="s">
        <v>131</v>
      </c>
      <c r="E444" t="s">
        <v>132</v>
      </c>
      <c r="F444" t="s">
        <v>133</v>
      </c>
      <c r="G444" t="s">
        <v>134</v>
      </c>
      <c r="H444" t="s">
        <v>135</v>
      </c>
      <c r="I444" t="s">
        <v>136</v>
      </c>
      <c r="J444" t="s">
        <v>137</v>
      </c>
      <c r="K444">
        <v>231</v>
      </c>
      <c r="L444">
        <v>3906</v>
      </c>
      <c r="M444">
        <v>0</v>
      </c>
      <c r="N444" s="3">
        <v>1143</v>
      </c>
      <c r="O444" t="s">
        <v>54</v>
      </c>
      <c r="P444" t="s">
        <v>139</v>
      </c>
      <c r="Q444" t="s">
        <v>140</v>
      </c>
      <c r="R444" s="2">
        <v>43373</v>
      </c>
      <c r="S444" s="2">
        <v>43465</v>
      </c>
    </row>
    <row r="445" spans="1:20" x14ac:dyDescent="0.25">
      <c r="A445" s="6">
        <v>2018</v>
      </c>
      <c r="B445" s="57">
        <v>43282</v>
      </c>
      <c r="C445" s="57">
        <v>43373</v>
      </c>
      <c r="D445" s="58" t="s">
        <v>253</v>
      </c>
      <c r="E445" s="58" t="s">
        <v>254</v>
      </c>
      <c r="F445" s="58" t="s">
        <v>90</v>
      </c>
      <c r="G445" s="6" t="s">
        <v>255</v>
      </c>
      <c r="H445" s="58" t="s">
        <v>256</v>
      </c>
      <c r="I445" s="58" t="s">
        <v>257</v>
      </c>
      <c r="J445" s="58" t="s">
        <v>62</v>
      </c>
      <c r="K445" s="59" t="s">
        <v>319</v>
      </c>
      <c r="L445" s="7">
        <v>61874</v>
      </c>
      <c r="M445" s="7">
        <v>50858</v>
      </c>
      <c r="N445" s="7">
        <v>82.2</v>
      </c>
      <c r="O445" s="8" t="s">
        <v>55</v>
      </c>
      <c r="P445" s="9" t="s">
        <v>366</v>
      </c>
      <c r="Q445" s="10" t="s">
        <v>318</v>
      </c>
      <c r="R445" s="11">
        <v>43373</v>
      </c>
      <c r="S445" s="2">
        <v>43465</v>
      </c>
    </row>
    <row r="446" spans="1:20" x14ac:dyDescent="0.25">
      <c r="A446" s="6">
        <v>2018</v>
      </c>
      <c r="B446" s="57">
        <v>43282</v>
      </c>
      <c r="C446" s="57">
        <v>43373</v>
      </c>
      <c r="D446" s="58" t="s">
        <v>253</v>
      </c>
      <c r="E446" s="58" t="s">
        <v>258</v>
      </c>
      <c r="F446" s="58" t="s">
        <v>90</v>
      </c>
      <c r="G446" s="58" t="s">
        <v>259</v>
      </c>
      <c r="H446" s="58" t="s">
        <v>256</v>
      </c>
      <c r="I446" s="58" t="s">
        <v>257</v>
      </c>
      <c r="J446" s="58" t="s">
        <v>62</v>
      </c>
      <c r="K446" s="59" t="s">
        <v>320</v>
      </c>
      <c r="L446" s="7">
        <v>160903</v>
      </c>
      <c r="M446" s="7">
        <v>147545</v>
      </c>
      <c r="N446" s="7">
        <v>91.7</v>
      </c>
      <c r="O446" s="8" t="s">
        <v>55</v>
      </c>
      <c r="P446" s="9" t="s">
        <v>366</v>
      </c>
      <c r="Q446" s="10" t="s">
        <v>318</v>
      </c>
      <c r="R446" s="11">
        <v>43373</v>
      </c>
      <c r="S446" s="2">
        <v>43373</v>
      </c>
    </row>
    <row r="447" spans="1:20" x14ac:dyDescent="0.25">
      <c r="A447" s="6">
        <v>2018</v>
      </c>
      <c r="B447" s="57">
        <v>43282</v>
      </c>
      <c r="C447" s="57">
        <v>43373</v>
      </c>
      <c r="D447" s="58" t="s">
        <v>253</v>
      </c>
      <c r="E447" s="58" t="s">
        <v>260</v>
      </c>
      <c r="F447" s="58" t="s">
        <v>90</v>
      </c>
      <c r="G447" s="6" t="s">
        <v>261</v>
      </c>
      <c r="H447" s="58" t="s">
        <v>256</v>
      </c>
      <c r="I447" s="58" t="s">
        <v>257</v>
      </c>
      <c r="J447" s="58" t="s">
        <v>62</v>
      </c>
      <c r="K447" s="6" t="s">
        <v>321</v>
      </c>
      <c r="L447" s="7">
        <v>641</v>
      </c>
      <c r="M447" s="7">
        <v>477</v>
      </c>
      <c r="N447" s="7">
        <v>74.400000000000006</v>
      </c>
      <c r="O447" s="8" t="s">
        <v>55</v>
      </c>
      <c r="P447" s="12" t="s">
        <v>366</v>
      </c>
      <c r="Q447" s="10" t="s">
        <v>318</v>
      </c>
      <c r="R447" s="11">
        <v>43373</v>
      </c>
      <c r="S447" s="11">
        <v>43373</v>
      </c>
      <c r="T447" t="s">
        <v>454</v>
      </c>
    </row>
    <row r="448" spans="1:20" x14ac:dyDescent="0.25">
      <c r="A448" s="6">
        <v>2018</v>
      </c>
      <c r="B448" s="57">
        <v>43282</v>
      </c>
      <c r="C448" s="57">
        <v>43373</v>
      </c>
      <c r="D448" s="58" t="s">
        <v>253</v>
      </c>
      <c r="E448" s="58" t="s">
        <v>262</v>
      </c>
      <c r="F448" s="58" t="s">
        <v>90</v>
      </c>
      <c r="G448" s="6" t="s">
        <v>263</v>
      </c>
      <c r="H448" s="58" t="s">
        <v>256</v>
      </c>
      <c r="I448" s="58" t="s">
        <v>257</v>
      </c>
      <c r="J448" s="58" t="s">
        <v>62</v>
      </c>
      <c r="K448" s="59" t="s">
        <v>322</v>
      </c>
      <c r="L448" s="7">
        <v>21575</v>
      </c>
      <c r="M448" s="7">
        <v>14114</v>
      </c>
      <c r="N448" s="7">
        <v>65.400000000000006</v>
      </c>
      <c r="O448" s="8" t="s">
        <v>55</v>
      </c>
      <c r="P448" s="9" t="s">
        <v>366</v>
      </c>
      <c r="Q448" s="10" t="s">
        <v>318</v>
      </c>
      <c r="R448" s="11">
        <v>43373</v>
      </c>
      <c r="S448" s="11">
        <v>43373</v>
      </c>
      <c r="T448" t="s">
        <v>455</v>
      </c>
    </row>
    <row r="449" spans="1:20" x14ac:dyDescent="0.25">
      <c r="A449">
        <v>2018</v>
      </c>
      <c r="B449" s="2">
        <v>43282</v>
      </c>
      <c r="C449" s="2">
        <v>43373</v>
      </c>
      <c r="D449" t="s">
        <v>56</v>
      </c>
      <c r="E449" t="s">
        <v>57</v>
      </c>
      <c r="F449" t="s">
        <v>58</v>
      </c>
      <c r="G449" t="s">
        <v>59</v>
      </c>
      <c r="H449" t="s">
        <v>60</v>
      </c>
      <c r="I449" t="s">
        <v>61</v>
      </c>
      <c r="J449" t="s">
        <v>62</v>
      </c>
      <c r="K449" t="s">
        <v>63</v>
      </c>
      <c r="L449" t="s">
        <v>64</v>
      </c>
      <c r="M449" t="s">
        <v>65</v>
      </c>
      <c r="N449" s="3">
        <v>0.14799999999999999</v>
      </c>
      <c r="O449" t="s">
        <v>55</v>
      </c>
      <c r="P449" t="s">
        <v>86</v>
      </c>
      <c r="Q449" t="s">
        <v>86</v>
      </c>
      <c r="R449" s="2">
        <v>43373</v>
      </c>
      <c r="S449" s="11">
        <v>43373</v>
      </c>
      <c r="T449" t="s">
        <v>456</v>
      </c>
    </row>
    <row r="450" spans="1:20" x14ac:dyDescent="0.25">
      <c r="A450">
        <v>2018</v>
      </c>
      <c r="B450" s="2">
        <v>43282</v>
      </c>
      <c r="C450" s="2">
        <v>43373</v>
      </c>
      <c r="D450" t="s">
        <v>66</v>
      </c>
      <c r="E450" t="s">
        <v>67</v>
      </c>
      <c r="F450" t="s">
        <v>58</v>
      </c>
      <c r="G450" t="s">
        <v>68</v>
      </c>
      <c r="H450" t="s">
        <v>69</v>
      </c>
      <c r="I450" t="s">
        <v>61</v>
      </c>
      <c r="J450" t="s">
        <v>62</v>
      </c>
      <c r="K450" t="s">
        <v>70</v>
      </c>
      <c r="L450" t="s">
        <v>71</v>
      </c>
      <c r="M450" t="s">
        <v>65</v>
      </c>
      <c r="N450" s="3">
        <v>-4.2999999999999997E-2</v>
      </c>
      <c r="O450" t="s">
        <v>55</v>
      </c>
      <c r="P450" t="s">
        <v>86</v>
      </c>
      <c r="Q450" t="s">
        <v>86</v>
      </c>
      <c r="R450" s="2">
        <v>43373</v>
      </c>
      <c r="S450" s="11">
        <v>43373</v>
      </c>
      <c r="T450" t="s">
        <v>457</v>
      </c>
    </row>
    <row r="451" spans="1:20" x14ac:dyDescent="0.25">
      <c r="A451">
        <v>2018</v>
      </c>
      <c r="B451" s="2">
        <v>43282</v>
      </c>
      <c r="C451" s="2">
        <v>43373</v>
      </c>
      <c r="D451" t="s">
        <v>72</v>
      </c>
      <c r="E451" t="s">
        <v>73</v>
      </c>
      <c r="F451" t="s">
        <v>74</v>
      </c>
      <c r="G451" t="s">
        <v>75</v>
      </c>
      <c r="H451" t="s">
        <v>76</v>
      </c>
      <c r="I451" t="s">
        <v>61</v>
      </c>
      <c r="J451" t="s">
        <v>62</v>
      </c>
      <c r="K451" t="s">
        <v>77</v>
      </c>
      <c r="L451" t="s">
        <v>78</v>
      </c>
      <c r="M451" t="s">
        <v>65</v>
      </c>
      <c r="N451" s="3">
        <v>0.96</v>
      </c>
      <c r="O451" t="s">
        <v>54</v>
      </c>
      <c r="P451" t="s">
        <v>86</v>
      </c>
      <c r="Q451" t="s">
        <v>86</v>
      </c>
      <c r="R451" s="2">
        <v>43373</v>
      </c>
      <c r="S451" s="2">
        <v>43373</v>
      </c>
    </row>
    <row r="452" spans="1:20" x14ac:dyDescent="0.25">
      <c r="A452">
        <v>2018</v>
      </c>
      <c r="B452" s="2">
        <v>43282</v>
      </c>
      <c r="C452" s="2">
        <v>43373</v>
      </c>
      <c r="D452" t="s">
        <v>79</v>
      </c>
      <c r="E452" t="s">
        <v>80</v>
      </c>
      <c r="F452" t="s">
        <v>81</v>
      </c>
      <c r="G452" t="s">
        <v>82</v>
      </c>
      <c r="H452" t="s">
        <v>83</v>
      </c>
      <c r="I452" t="s">
        <v>80</v>
      </c>
      <c r="J452" t="s">
        <v>62</v>
      </c>
      <c r="K452" t="s">
        <v>84</v>
      </c>
      <c r="L452" t="s">
        <v>85</v>
      </c>
      <c r="M452" t="s">
        <v>65</v>
      </c>
      <c r="N452" s="3" t="s">
        <v>87</v>
      </c>
      <c r="O452" t="s">
        <v>54</v>
      </c>
      <c r="P452" t="s">
        <v>86</v>
      </c>
      <c r="Q452" t="s">
        <v>86</v>
      </c>
      <c r="R452" s="2">
        <v>43373</v>
      </c>
      <c r="S452" s="2">
        <v>43373</v>
      </c>
    </row>
    <row r="453" spans="1:20" x14ac:dyDescent="0.25">
      <c r="A453">
        <v>2018</v>
      </c>
      <c r="B453" s="2">
        <v>43282</v>
      </c>
      <c r="C453" s="2">
        <v>43373</v>
      </c>
      <c r="D453" t="s">
        <v>109</v>
      </c>
      <c r="E453" t="s">
        <v>110</v>
      </c>
      <c r="F453" t="s">
        <v>90</v>
      </c>
      <c r="G453" t="s">
        <v>111</v>
      </c>
      <c r="H453" t="s">
        <v>112</v>
      </c>
      <c r="I453" t="s">
        <v>113</v>
      </c>
      <c r="J453" t="s">
        <v>62</v>
      </c>
      <c r="K453">
        <v>1701259</v>
      </c>
      <c r="L453" t="s">
        <v>114</v>
      </c>
      <c r="M453" t="s">
        <v>114</v>
      </c>
      <c r="N453" s="3" t="s">
        <v>115</v>
      </c>
      <c r="O453" t="s">
        <v>54</v>
      </c>
      <c r="P453" t="s">
        <v>116</v>
      </c>
      <c r="Q453" t="s">
        <v>117</v>
      </c>
      <c r="R453" s="2">
        <v>43388</v>
      </c>
      <c r="S453" s="2">
        <v>43373</v>
      </c>
    </row>
    <row r="454" spans="1:20" x14ac:dyDescent="0.25">
      <c r="A454">
        <v>2018</v>
      </c>
      <c r="B454" s="2">
        <v>43282</v>
      </c>
      <c r="C454" s="2">
        <v>43373</v>
      </c>
      <c r="D454" t="s">
        <v>118</v>
      </c>
      <c r="E454" t="s">
        <v>119</v>
      </c>
      <c r="F454" t="s">
        <v>323</v>
      </c>
      <c r="G454" t="s">
        <v>121</v>
      </c>
      <c r="H454" t="s">
        <v>122</v>
      </c>
      <c r="I454" t="s">
        <v>123</v>
      </c>
      <c r="J454" t="s">
        <v>124</v>
      </c>
      <c r="K454" t="s">
        <v>125</v>
      </c>
      <c r="L454" t="s">
        <v>126</v>
      </c>
      <c r="M454" t="s">
        <v>127</v>
      </c>
      <c r="N454" s="3">
        <v>0.97</v>
      </c>
      <c r="O454" t="s">
        <v>128</v>
      </c>
      <c r="P454" t="s">
        <v>129</v>
      </c>
      <c r="Q454" t="s">
        <v>130</v>
      </c>
      <c r="R454" s="2">
        <v>43373</v>
      </c>
      <c r="S454" s="2">
        <v>43373</v>
      </c>
    </row>
    <row r="455" spans="1:20" x14ac:dyDescent="0.25">
      <c r="A455">
        <v>2018</v>
      </c>
      <c r="B455" s="2">
        <v>43282</v>
      </c>
      <c r="C455" s="2">
        <v>43373</v>
      </c>
      <c r="D455" t="s">
        <v>88</v>
      </c>
      <c r="E455" t="s">
        <v>89</v>
      </c>
      <c r="F455" t="s">
        <v>90</v>
      </c>
      <c r="G455" t="s">
        <v>91</v>
      </c>
      <c r="H455" t="s">
        <v>92</v>
      </c>
      <c r="I455" t="s">
        <v>93</v>
      </c>
      <c r="J455" t="s">
        <v>94</v>
      </c>
      <c r="K455" t="s">
        <v>95</v>
      </c>
      <c r="L455" t="s">
        <v>96</v>
      </c>
      <c r="M455" t="s">
        <v>95</v>
      </c>
      <c r="N455" s="3">
        <v>0.47560213920443456</v>
      </c>
      <c r="O455" t="s">
        <v>54</v>
      </c>
      <c r="P455" t="s">
        <v>97</v>
      </c>
      <c r="Q455" t="s">
        <v>97</v>
      </c>
      <c r="R455" s="2">
        <v>43381</v>
      </c>
      <c r="S455" s="2">
        <v>43373</v>
      </c>
    </row>
    <row r="456" spans="1:20" x14ac:dyDescent="0.25">
      <c r="A456">
        <v>2018</v>
      </c>
      <c r="B456" s="2">
        <v>43282</v>
      </c>
      <c r="C456" s="2">
        <v>43373</v>
      </c>
      <c r="D456" t="s">
        <v>98</v>
      </c>
      <c r="E456" t="s">
        <v>99</v>
      </c>
      <c r="F456" t="s">
        <v>100</v>
      </c>
      <c r="G456" t="s">
        <v>101</v>
      </c>
      <c r="H456" t="s">
        <v>102</v>
      </c>
      <c r="I456" t="s">
        <v>103</v>
      </c>
      <c r="J456" t="s">
        <v>62</v>
      </c>
      <c r="K456" t="s">
        <v>104</v>
      </c>
      <c r="L456" t="s">
        <v>105</v>
      </c>
      <c r="M456" t="s">
        <v>105</v>
      </c>
      <c r="N456" s="3" t="s">
        <v>324</v>
      </c>
      <c r="O456" t="s">
        <v>54</v>
      </c>
      <c r="P456" t="s">
        <v>107</v>
      </c>
      <c r="Q456" t="s">
        <v>108</v>
      </c>
      <c r="R456" s="2">
        <v>43382</v>
      </c>
      <c r="S456" s="2">
        <v>43373</v>
      </c>
    </row>
    <row r="457" spans="1:20" x14ac:dyDescent="0.25">
      <c r="A457">
        <v>2018</v>
      </c>
      <c r="B457" s="2">
        <v>43282</v>
      </c>
      <c r="C457" s="2">
        <v>43373</v>
      </c>
      <c r="D457" t="s">
        <v>141</v>
      </c>
      <c r="E457" t="s">
        <v>142</v>
      </c>
      <c r="F457" t="s">
        <v>90</v>
      </c>
      <c r="G457" t="s">
        <v>143</v>
      </c>
      <c r="H457" t="s">
        <v>144</v>
      </c>
      <c r="I457" t="s">
        <v>145</v>
      </c>
      <c r="J457" t="s">
        <v>146</v>
      </c>
      <c r="K457" t="s">
        <v>325</v>
      </c>
      <c r="L457" t="s">
        <v>326</v>
      </c>
      <c r="M457" t="s">
        <v>327</v>
      </c>
      <c r="N457" s="3" t="s">
        <v>328</v>
      </c>
      <c r="O457" t="s">
        <v>54</v>
      </c>
      <c r="P457" t="s">
        <v>150</v>
      </c>
      <c r="Q457" t="s">
        <v>151</v>
      </c>
      <c r="R457" s="2">
        <v>43373</v>
      </c>
      <c r="S457" s="2">
        <v>43373</v>
      </c>
    </row>
    <row r="458" spans="1:20" x14ac:dyDescent="0.25">
      <c r="A458">
        <v>2018</v>
      </c>
      <c r="B458" s="2">
        <v>43282</v>
      </c>
      <c r="C458" s="2">
        <v>43373</v>
      </c>
      <c r="D458" t="s">
        <v>152</v>
      </c>
      <c r="E458" t="s">
        <v>153</v>
      </c>
      <c r="F458" t="s">
        <v>90</v>
      </c>
      <c r="G458" t="s">
        <v>154</v>
      </c>
      <c r="H458" t="s">
        <v>155</v>
      </c>
      <c r="I458" t="s">
        <v>145</v>
      </c>
      <c r="J458" t="s">
        <v>146</v>
      </c>
      <c r="K458" t="s">
        <v>329</v>
      </c>
      <c r="L458" t="s">
        <v>330</v>
      </c>
      <c r="M458" t="s">
        <v>327</v>
      </c>
      <c r="N458" s="3" t="s">
        <v>331</v>
      </c>
      <c r="O458" t="s">
        <v>54</v>
      </c>
      <c r="P458" t="s">
        <v>150</v>
      </c>
      <c r="Q458" t="s">
        <v>151</v>
      </c>
      <c r="R458" s="2">
        <v>43373</v>
      </c>
      <c r="S458" s="2">
        <v>43373</v>
      </c>
    </row>
    <row r="459" spans="1:20" x14ac:dyDescent="0.25">
      <c r="A459">
        <v>2018</v>
      </c>
      <c r="B459" s="2">
        <v>43282</v>
      </c>
      <c r="C459" s="2">
        <v>43373</v>
      </c>
      <c r="D459" t="s">
        <v>159</v>
      </c>
      <c r="E459" t="s">
        <v>160</v>
      </c>
      <c r="F459" t="s">
        <v>90</v>
      </c>
      <c r="G459" t="s">
        <v>161</v>
      </c>
      <c r="H459" t="s">
        <v>162</v>
      </c>
      <c r="I459" t="s">
        <v>163</v>
      </c>
      <c r="J459" t="s">
        <v>146</v>
      </c>
      <c r="K459" t="s">
        <v>332</v>
      </c>
      <c r="L459" t="s">
        <v>333</v>
      </c>
      <c r="M459" t="s">
        <v>327</v>
      </c>
      <c r="N459" s="3" t="s">
        <v>334</v>
      </c>
      <c r="O459" t="s">
        <v>54</v>
      </c>
      <c r="P459" t="s">
        <v>150</v>
      </c>
      <c r="Q459" t="s">
        <v>151</v>
      </c>
      <c r="R459" s="2">
        <v>43373</v>
      </c>
      <c r="S459" s="2">
        <v>43373</v>
      </c>
    </row>
    <row r="460" spans="1:20" x14ac:dyDescent="0.25">
      <c r="A460">
        <v>2018</v>
      </c>
      <c r="B460" s="2">
        <v>43282</v>
      </c>
      <c r="C460" s="2">
        <v>43373</v>
      </c>
      <c r="D460" t="s">
        <v>167</v>
      </c>
      <c r="E460" t="s">
        <v>168</v>
      </c>
      <c r="F460" t="s">
        <v>90</v>
      </c>
      <c r="G460" t="s">
        <v>169</v>
      </c>
      <c r="H460" t="s">
        <v>170</v>
      </c>
      <c r="I460" t="s">
        <v>171</v>
      </c>
      <c r="J460" t="s">
        <v>146</v>
      </c>
      <c r="K460" t="s">
        <v>335</v>
      </c>
      <c r="L460" t="s">
        <v>336</v>
      </c>
      <c r="M460" t="s">
        <v>327</v>
      </c>
      <c r="N460" s="3" t="s">
        <v>337</v>
      </c>
      <c r="O460" t="s">
        <v>54</v>
      </c>
      <c r="P460" t="s">
        <v>150</v>
      </c>
      <c r="Q460" t="s">
        <v>151</v>
      </c>
      <c r="R460" s="2">
        <v>43373</v>
      </c>
      <c r="S460" s="2">
        <v>43373</v>
      </c>
    </row>
    <row r="461" spans="1:20" x14ac:dyDescent="0.25">
      <c r="A461">
        <v>2018</v>
      </c>
      <c r="B461" s="2">
        <v>43282</v>
      </c>
      <c r="C461" s="2">
        <v>43373</v>
      </c>
      <c r="D461" t="s">
        <v>175</v>
      </c>
      <c r="E461" t="s">
        <v>176</v>
      </c>
      <c r="F461" t="s">
        <v>90</v>
      </c>
      <c r="G461" t="s">
        <v>177</v>
      </c>
      <c r="H461" t="s">
        <v>178</v>
      </c>
      <c r="I461" t="s">
        <v>179</v>
      </c>
      <c r="J461" t="s">
        <v>146</v>
      </c>
      <c r="K461" t="s">
        <v>338</v>
      </c>
      <c r="L461" t="s">
        <v>289</v>
      </c>
      <c r="M461" t="s">
        <v>327</v>
      </c>
      <c r="N461" s="3" t="s">
        <v>290</v>
      </c>
      <c r="O461" t="s">
        <v>54</v>
      </c>
      <c r="P461" t="s">
        <v>150</v>
      </c>
      <c r="Q461" t="s">
        <v>151</v>
      </c>
      <c r="R461" s="2">
        <v>43373</v>
      </c>
      <c r="S461" s="2">
        <v>43373</v>
      </c>
    </row>
    <row r="462" spans="1:20" x14ac:dyDescent="0.25">
      <c r="A462">
        <v>2018</v>
      </c>
      <c r="B462" s="2">
        <v>43282</v>
      </c>
      <c r="C462" s="2">
        <v>43373</v>
      </c>
      <c r="D462" t="s">
        <v>183</v>
      </c>
      <c r="E462" t="s">
        <v>184</v>
      </c>
      <c r="F462" t="s">
        <v>90</v>
      </c>
      <c r="G462" t="s">
        <v>185</v>
      </c>
      <c r="H462" t="s">
        <v>186</v>
      </c>
      <c r="I462" t="s">
        <v>179</v>
      </c>
      <c r="J462" t="s">
        <v>146</v>
      </c>
      <c r="K462" t="s">
        <v>339</v>
      </c>
      <c r="L462" t="s">
        <v>340</v>
      </c>
      <c r="M462" t="s">
        <v>327</v>
      </c>
      <c r="N462" s="3" t="s">
        <v>341</v>
      </c>
      <c r="O462" t="s">
        <v>54</v>
      </c>
      <c r="P462" t="s">
        <v>150</v>
      </c>
      <c r="Q462" t="s">
        <v>151</v>
      </c>
      <c r="R462" s="2">
        <v>43373</v>
      </c>
      <c r="S462" s="2">
        <v>43373</v>
      </c>
    </row>
    <row r="463" spans="1:20" x14ac:dyDescent="0.25">
      <c r="A463">
        <v>2018</v>
      </c>
      <c r="B463" s="2">
        <v>43282</v>
      </c>
      <c r="C463" s="2">
        <v>43373</v>
      </c>
      <c r="D463" t="s">
        <v>190</v>
      </c>
      <c r="E463" t="s">
        <v>191</v>
      </c>
      <c r="F463" t="s">
        <v>90</v>
      </c>
      <c r="G463" t="s">
        <v>192</v>
      </c>
      <c r="H463" t="s">
        <v>193</v>
      </c>
      <c r="I463" t="s">
        <v>121</v>
      </c>
      <c r="J463" t="s">
        <v>146</v>
      </c>
      <c r="K463" t="s">
        <v>342</v>
      </c>
      <c r="L463" t="s">
        <v>343</v>
      </c>
      <c r="M463" t="s">
        <v>327</v>
      </c>
      <c r="N463" s="3" t="s">
        <v>344</v>
      </c>
      <c r="O463" t="s">
        <v>54</v>
      </c>
      <c r="P463" t="s">
        <v>197</v>
      </c>
      <c r="Q463" t="s">
        <v>151</v>
      </c>
      <c r="R463" s="2">
        <v>43373</v>
      </c>
      <c r="S463" s="2">
        <v>43373</v>
      </c>
    </row>
    <row r="464" spans="1:20" x14ac:dyDescent="0.25">
      <c r="A464">
        <v>2018</v>
      </c>
      <c r="B464" s="2">
        <v>43282</v>
      </c>
      <c r="C464" s="2">
        <v>43373</v>
      </c>
      <c r="D464" t="s">
        <v>198</v>
      </c>
      <c r="E464" t="s">
        <v>199</v>
      </c>
      <c r="F464" t="s">
        <v>90</v>
      </c>
      <c r="G464" t="s">
        <v>200</v>
      </c>
      <c r="H464" t="s">
        <v>201</v>
      </c>
      <c r="I464" t="s">
        <v>121</v>
      </c>
      <c r="J464" t="s">
        <v>146</v>
      </c>
      <c r="K464" t="s">
        <v>345</v>
      </c>
      <c r="L464" t="s">
        <v>346</v>
      </c>
      <c r="M464" t="s">
        <v>327</v>
      </c>
      <c r="N464" s="3" t="s">
        <v>347</v>
      </c>
      <c r="O464" t="s">
        <v>54</v>
      </c>
      <c r="P464" t="s">
        <v>197</v>
      </c>
      <c r="Q464" t="s">
        <v>151</v>
      </c>
      <c r="R464" s="2">
        <v>43373</v>
      </c>
      <c r="S464" s="2">
        <v>43373</v>
      </c>
    </row>
    <row r="465" spans="1:20" x14ac:dyDescent="0.25">
      <c r="A465">
        <v>2018</v>
      </c>
      <c r="B465" s="2">
        <v>43282</v>
      </c>
      <c r="C465" s="2">
        <v>43373</v>
      </c>
      <c r="D465" t="s">
        <v>205</v>
      </c>
      <c r="E465" t="s">
        <v>206</v>
      </c>
      <c r="F465" t="s">
        <v>90</v>
      </c>
      <c r="G465" t="s">
        <v>207</v>
      </c>
      <c r="H465" t="s">
        <v>208</v>
      </c>
      <c r="I465" t="s">
        <v>121</v>
      </c>
      <c r="J465" t="s">
        <v>146</v>
      </c>
      <c r="K465" t="s">
        <v>348</v>
      </c>
      <c r="L465">
        <v>0</v>
      </c>
      <c r="M465" t="s">
        <v>327</v>
      </c>
      <c r="N465" s="3" t="s">
        <v>274</v>
      </c>
      <c r="O465" t="s">
        <v>54</v>
      </c>
      <c r="P465" t="s">
        <v>197</v>
      </c>
      <c r="Q465" t="s">
        <v>151</v>
      </c>
      <c r="R465" s="2">
        <v>43373</v>
      </c>
      <c r="S465" s="2">
        <v>43373</v>
      </c>
    </row>
    <row r="466" spans="1:20" x14ac:dyDescent="0.25">
      <c r="A466">
        <v>2018</v>
      </c>
      <c r="B466" s="2">
        <v>43282</v>
      </c>
      <c r="C466" s="2">
        <v>43373</v>
      </c>
      <c r="D466" t="s">
        <v>212</v>
      </c>
      <c r="E466" t="s">
        <v>213</v>
      </c>
      <c r="F466" t="s">
        <v>90</v>
      </c>
      <c r="G466" t="s">
        <v>214</v>
      </c>
      <c r="H466" t="s">
        <v>215</v>
      </c>
      <c r="I466" t="s">
        <v>121</v>
      </c>
      <c r="J466" t="s">
        <v>146</v>
      </c>
      <c r="K466" t="s">
        <v>349</v>
      </c>
      <c r="L466" t="s">
        <v>350</v>
      </c>
      <c r="M466" t="s">
        <v>327</v>
      </c>
      <c r="N466" s="3">
        <v>0.14269999999999999</v>
      </c>
      <c r="O466" t="s">
        <v>54</v>
      </c>
      <c r="P466" t="s">
        <v>197</v>
      </c>
      <c r="Q466" t="s">
        <v>151</v>
      </c>
      <c r="R466" s="2">
        <v>43373</v>
      </c>
      <c r="S466" s="2">
        <v>43373</v>
      </c>
    </row>
    <row r="467" spans="1:20" x14ac:dyDescent="0.25">
      <c r="A467">
        <v>2018</v>
      </c>
      <c r="B467" s="2">
        <v>43282</v>
      </c>
      <c r="C467" s="2">
        <v>43373</v>
      </c>
      <c r="D467" t="s">
        <v>219</v>
      </c>
      <c r="E467" t="s">
        <v>220</v>
      </c>
      <c r="F467" t="s">
        <v>90</v>
      </c>
      <c r="G467" t="s">
        <v>221</v>
      </c>
      <c r="H467" t="s">
        <v>222</v>
      </c>
      <c r="I467" t="s">
        <v>121</v>
      </c>
      <c r="J467" t="s">
        <v>146</v>
      </c>
      <c r="K467" t="s">
        <v>351</v>
      </c>
      <c r="L467" t="s">
        <v>352</v>
      </c>
      <c r="M467" t="s">
        <v>327</v>
      </c>
      <c r="N467" s="3">
        <v>3.6469999999999998</v>
      </c>
      <c r="O467" t="s">
        <v>54</v>
      </c>
      <c r="P467" t="s">
        <v>197</v>
      </c>
      <c r="Q467" t="s">
        <v>151</v>
      </c>
      <c r="R467" s="2">
        <v>43373</v>
      </c>
      <c r="S467" s="2">
        <v>43373</v>
      </c>
    </row>
    <row r="468" spans="1:20" x14ac:dyDescent="0.25">
      <c r="A468">
        <v>2018</v>
      </c>
      <c r="B468" s="2">
        <v>43282</v>
      </c>
      <c r="C468" s="2">
        <v>43373</v>
      </c>
      <c r="D468" t="s">
        <v>225</v>
      </c>
      <c r="E468" t="s">
        <v>226</v>
      </c>
      <c r="F468" t="s">
        <v>90</v>
      </c>
      <c r="G468" t="s">
        <v>227</v>
      </c>
      <c r="H468" t="s">
        <v>228</v>
      </c>
      <c r="I468" t="s">
        <v>121</v>
      </c>
      <c r="J468" t="s">
        <v>146</v>
      </c>
      <c r="K468" t="s">
        <v>353</v>
      </c>
      <c r="L468" t="s">
        <v>354</v>
      </c>
      <c r="M468" t="s">
        <v>327</v>
      </c>
      <c r="N468" s="3" t="s">
        <v>355</v>
      </c>
      <c r="O468" t="s">
        <v>54</v>
      </c>
      <c r="P468" t="s">
        <v>197</v>
      </c>
      <c r="Q468" t="s">
        <v>151</v>
      </c>
      <c r="R468" s="2">
        <v>43373</v>
      </c>
      <c r="S468" s="2">
        <v>43373</v>
      </c>
    </row>
    <row r="469" spans="1:20" x14ac:dyDescent="0.25">
      <c r="A469">
        <v>2018</v>
      </c>
      <c r="B469" s="2">
        <v>43282</v>
      </c>
      <c r="C469" s="2">
        <v>43373</v>
      </c>
      <c r="D469" t="s">
        <v>232</v>
      </c>
      <c r="E469" t="s">
        <v>233</v>
      </c>
      <c r="F469" t="s">
        <v>90</v>
      </c>
      <c r="G469" t="s">
        <v>234</v>
      </c>
      <c r="H469" t="s">
        <v>235</v>
      </c>
      <c r="I469" t="s">
        <v>121</v>
      </c>
      <c r="J469" t="s">
        <v>146</v>
      </c>
      <c r="K469" t="s">
        <v>356</v>
      </c>
      <c r="L469" t="s">
        <v>357</v>
      </c>
      <c r="M469" t="s">
        <v>327</v>
      </c>
      <c r="N469" s="3" t="s">
        <v>358</v>
      </c>
      <c r="O469" t="s">
        <v>54</v>
      </c>
      <c r="P469" t="s">
        <v>197</v>
      </c>
      <c r="Q469" t="s">
        <v>151</v>
      </c>
      <c r="R469" s="2">
        <v>43373</v>
      </c>
      <c r="S469" s="2">
        <v>43373</v>
      </c>
    </row>
    <row r="470" spans="1:20" x14ac:dyDescent="0.25">
      <c r="A470">
        <v>2018</v>
      </c>
      <c r="B470" s="2">
        <v>43282</v>
      </c>
      <c r="C470" s="2">
        <v>43373</v>
      </c>
      <c r="D470" t="s">
        <v>239</v>
      </c>
      <c r="E470" t="s">
        <v>240</v>
      </c>
      <c r="F470" t="s">
        <v>90</v>
      </c>
      <c r="G470" t="s">
        <v>241</v>
      </c>
      <c r="H470" t="s">
        <v>242</v>
      </c>
      <c r="I470" t="s">
        <v>121</v>
      </c>
      <c r="J470" t="s">
        <v>146</v>
      </c>
      <c r="K470" t="s">
        <v>359</v>
      </c>
      <c r="L470" t="s">
        <v>312</v>
      </c>
      <c r="M470" t="s">
        <v>327</v>
      </c>
      <c r="N470" s="3" t="s">
        <v>360</v>
      </c>
      <c r="O470" t="s">
        <v>54</v>
      </c>
      <c r="P470" t="s">
        <v>197</v>
      </c>
      <c r="Q470" t="s">
        <v>151</v>
      </c>
      <c r="R470" s="2">
        <v>43373</v>
      </c>
      <c r="S470" s="2">
        <v>43373</v>
      </c>
    </row>
    <row r="471" spans="1:20" x14ac:dyDescent="0.25">
      <c r="A471">
        <v>2018</v>
      </c>
      <c r="B471" s="2">
        <v>43282</v>
      </c>
      <c r="C471" s="2">
        <v>43373</v>
      </c>
      <c r="D471" t="s">
        <v>246</v>
      </c>
      <c r="E471" t="s">
        <v>247</v>
      </c>
      <c r="F471" t="s">
        <v>90</v>
      </c>
      <c r="G471" t="s">
        <v>248</v>
      </c>
      <c r="H471" t="s">
        <v>249</v>
      </c>
      <c r="I471" t="s">
        <v>121</v>
      </c>
      <c r="J471" t="s">
        <v>146</v>
      </c>
      <c r="K471" t="s">
        <v>361</v>
      </c>
      <c r="L471" t="s">
        <v>362</v>
      </c>
      <c r="M471" t="s">
        <v>327</v>
      </c>
      <c r="N471" s="3" t="s">
        <v>363</v>
      </c>
      <c r="O471" t="s">
        <v>54</v>
      </c>
      <c r="P471" t="s">
        <v>197</v>
      </c>
      <c r="Q471" t="s">
        <v>151</v>
      </c>
      <c r="R471" s="2">
        <v>43373</v>
      </c>
      <c r="S471" s="2">
        <v>43373</v>
      </c>
    </row>
    <row r="472" spans="1:20" x14ac:dyDescent="0.25">
      <c r="A472">
        <v>2018</v>
      </c>
      <c r="B472" s="2">
        <v>43282</v>
      </c>
      <c r="C472" s="2">
        <v>43373</v>
      </c>
      <c r="D472" t="s">
        <v>266</v>
      </c>
      <c r="E472" t="s">
        <v>267</v>
      </c>
      <c r="F472" t="s">
        <v>268</v>
      </c>
      <c r="G472" t="s">
        <v>269</v>
      </c>
      <c r="H472" t="s">
        <v>270</v>
      </c>
      <c r="I472" t="s">
        <v>271</v>
      </c>
      <c r="J472" t="s">
        <v>62</v>
      </c>
      <c r="K472">
        <v>0</v>
      </c>
      <c r="L472" t="s">
        <v>273</v>
      </c>
      <c r="M472">
        <v>0</v>
      </c>
      <c r="N472" t="s">
        <v>364</v>
      </c>
      <c r="O472" t="s">
        <v>54</v>
      </c>
      <c r="P472" t="s">
        <v>275</v>
      </c>
      <c r="Q472" t="s">
        <v>275</v>
      </c>
      <c r="R472" s="2">
        <v>43383</v>
      </c>
      <c r="S472" s="2">
        <v>43373</v>
      </c>
    </row>
    <row r="473" spans="1:20" x14ac:dyDescent="0.25">
      <c r="A473" s="55">
        <v>2018</v>
      </c>
      <c r="B473" s="56">
        <v>43191</v>
      </c>
      <c r="C473" s="56">
        <v>43281</v>
      </c>
      <c r="D473" s="8" t="s">
        <v>253</v>
      </c>
      <c r="E473" s="8" t="s">
        <v>254</v>
      </c>
      <c r="F473" s="8" t="s">
        <v>90</v>
      </c>
      <c r="G473" s="8" t="s">
        <v>255</v>
      </c>
      <c r="H473" s="8" t="s">
        <v>256</v>
      </c>
      <c r="I473" s="9" t="s">
        <v>257</v>
      </c>
      <c r="J473" s="9" t="s">
        <v>62</v>
      </c>
      <c r="K473" s="10" t="s">
        <v>319</v>
      </c>
      <c r="L473" s="55">
        <v>40446</v>
      </c>
      <c r="M473" s="55">
        <v>31058</v>
      </c>
      <c r="N473" s="55">
        <v>76.8</v>
      </c>
      <c r="O473" s="8" t="s">
        <v>55</v>
      </c>
      <c r="P473" s="12" t="s">
        <v>366</v>
      </c>
      <c r="Q473" s="10" t="s">
        <v>318</v>
      </c>
      <c r="R473" s="11">
        <v>43281</v>
      </c>
      <c r="S473" s="2">
        <v>43373</v>
      </c>
    </row>
    <row r="474" spans="1:20" x14ac:dyDescent="0.25">
      <c r="A474" s="55">
        <v>2018</v>
      </c>
      <c r="B474" s="56">
        <v>43191</v>
      </c>
      <c r="C474" s="56">
        <v>43281</v>
      </c>
      <c r="D474" s="8" t="s">
        <v>253</v>
      </c>
      <c r="E474" s="8" t="s">
        <v>258</v>
      </c>
      <c r="F474" s="8" t="s">
        <v>90</v>
      </c>
      <c r="G474" s="8" t="s">
        <v>259</v>
      </c>
      <c r="H474" s="8" t="s">
        <v>256</v>
      </c>
      <c r="I474" s="9" t="s">
        <v>257</v>
      </c>
      <c r="J474" s="9" t="s">
        <v>62</v>
      </c>
      <c r="K474" s="10" t="s">
        <v>320</v>
      </c>
      <c r="L474" s="55">
        <v>107057</v>
      </c>
      <c r="M474" s="55">
        <v>99838</v>
      </c>
      <c r="N474" s="55">
        <v>93.3</v>
      </c>
      <c r="O474" s="8" t="s">
        <v>55</v>
      </c>
      <c r="P474" s="12" t="s">
        <v>366</v>
      </c>
      <c r="Q474" s="10" t="s">
        <v>318</v>
      </c>
      <c r="R474" s="11">
        <v>43281</v>
      </c>
      <c r="S474" s="2">
        <v>43373</v>
      </c>
    </row>
    <row r="475" spans="1:20" x14ac:dyDescent="0.25">
      <c r="A475" s="55">
        <v>2018</v>
      </c>
      <c r="B475" s="56">
        <v>43191</v>
      </c>
      <c r="C475" s="56">
        <v>43281</v>
      </c>
      <c r="D475" s="8" t="s">
        <v>253</v>
      </c>
      <c r="E475" s="8" t="s">
        <v>260</v>
      </c>
      <c r="F475" s="8" t="s">
        <v>90</v>
      </c>
      <c r="G475" s="8" t="s">
        <v>261</v>
      </c>
      <c r="H475" s="8" t="s">
        <v>256</v>
      </c>
      <c r="I475" s="9" t="s">
        <v>257</v>
      </c>
      <c r="J475" s="9" t="s">
        <v>62</v>
      </c>
      <c r="K475" s="10" t="s">
        <v>321</v>
      </c>
      <c r="L475" s="55">
        <v>452</v>
      </c>
      <c r="M475" s="55">
        <v>377</v>
      </c>
      <c r="N475" s="55">
        <v>83.3</v>
      </c>
      <c r="O475" s="8" t="s">
        <v>55</v>
      </c>
      <c r="P475" s="9" t="s">
        <v>366</v>
      </c>
      <c r="Q475" s="10" t="s">
        <v>318</v>
      </c>
      <c r="R475" s="11">
        <v>43281</v>
      </c>
      <c r="S475" s="11">
        <v>43281</v>
      </c>
      <c r="T475" t="s">
        <v>454</v>
      </c>
    </row>
    <row r="476" spans="1:20" x14ac:dyDescent="0.25">
      <c r="A476" s="55">
        <v>2018</v>
      </c>
      <c r="B476" s="56">
        <v>43191</v>
      </c>
      <c r="C476" s="56">
        <v>43281</v>
      </c>
      <c r="D476" s="8" t="s">
        <v>253</v>
      </c>
      <c r="E476" s="8" t="s">
        <v>262</v>
      </c>
      <c r="F476" s="8" t="s">
        <v>90</v>
      </c>
      <c r="G476" s="8" t="s">
        <v>263</v>
      </c>
      <c r="H476" s="8" t="s">
        <v>256</v>
      </c>
      <c r="I476" s="9" t="s">
        <v>257</v>
      </c>
      <c r="J476" s="9" t="s">
        <v>62</v>
      </c>
      <c r="K476" s="10" t="s">
        <v>322</v>
      </c>
      <c r="L476" s="55">
        <v>14434</v>
      </c>
      <c r="M476" s="55">
        <v>9855</v>
      </c>
      <c r="N476" s="55">
        <v>68.3</v>
      </c>
      <c r="O476" s="8" t="s">
        <v>55</v>
      </c>
      <c r="P476" s="9" t="s">
        <v>366</v>
      </c>
      <c r="Q476" s="10" t="s">
        <v>318</v>
      </c>
      <c r="R476" s="11">
        <v>43281</v>
      </c>
      <c r="S476" s="11">
        <v>43281</v>
      </c>
      <c r="T476" t="s">
        <v>455</v>
      </c>
    </row>
    <row r="477" spans="1:20" x14ac:dyDescent="0.25">
      <c r="A477">
        <v>2018</v>
      </c>
      <c r="B477" s="2">
        <v>43191</v>
      </c>
      <c r="C477" s="2">
        <v>43281</v>
      </c>
      <c r="D477" t="s">
        <v>88</v>
      </c>
      <c r="E477" t="s">
        <v>89</v>
      </c>
      <c r="F477" t="s">
        <v>90</v>
      </c>
      <c r="G477" t="s">
        <v>91</v>
      </c>
      <c r="H477" t="s">
        <v>92</v>
      </c>
      <c r="I477" t="s">
        <v>93</v>
      </c>
      <c r="J477" t="s">
        <v>94</v>
      </c>
      <c r="K477" t="s">
        <v>95</v>
      </c>
      <c r="L477" t="s">
        <v>96</v>
      </c>
      <c r="M477" t="s">
        <v>95</v>
      </c>
      <c r="N477" s="3">
        <v>0.24118749268064177</v>
      </c>
      <c r="O477" t="s">
        <v>54</v>
      </c>
      <c r="P477" t="s">
        <v>97</v>
      </c>
      <c r="Q477" t="s">
        <v>97</v>
      </c>
      <c r="R477" s="2">
        <v>43281</v>
      </c>
      <c r="S477" s="11">
        <v>43281</v>
      </c>
      <c r="T477" t="s">
        <v>458</v>
      </c>
    </row>
    <row r="478" spans="1:20" x14ac:dyDescent="0.25">
      <c r="A478">
        <v>2018</v>
      </c>
      <c r="B478" s="2">
        <v>43191</v>
      </c>
      <c r="C478" s="2">
        <v>43281</v>
      </c>
      <c r="D478" t="s">
        <v>56</v>
      </c>
      <c r="E478" t="s">
        <v>57</v>
      </c>
      <c r="F478" t="s">
        <v>58</v>
      </c>
      <c r="G478" t="s">
        <v>59</v>
      </c>
      <c r="H478" t="s">
        <v>60</v>
      </c>
      <c r="I478" t="s">
        <v>61</v>
      </c>
      <c r="J478" t="s">
        <v>62</v>
      </c>
      <c r="K478" t="s">
        <v>63</v>
      </c>
      <c r="L478" t="s">
        <v>64</v>
      </c>
      <c r="M478" t="s">
        <v>65</v>
      </c>
      <c r="N478" s="3">
        <v>0.09</v>
      </c>
      <c r="O478" t="s">
        <v>55</v>
      </c>
      <c r="P478" t="s">
        <v>86</v>
      </c>
      <c r="Q478" t="s">
        <v>86</v>
      </c>
      <c r="R478" s="2">
        <v>43281</v>
      </c>
      <c r="S478" s="11">
        <v>43281</v>
      </c>
      <c r="T478" t="s">
        <v>457</v>
      </c>
    </row>
    <row r="479" spans="1:20" x14ac:dyDescent="0.25">
      <c r="A479">
        <v>2018</v>
      </c>
      <c r="B479" s="2">
        <v>43191</v>
      </c>
      <c r="C479" s="2">
        <v>43281</v>
      </c>
      <c r="D479" t="s">
        <v>66</v>
      </c>
      <c r="E479" t="s">
        <v>67</v>
      </c>
      <c r="F479" t="s">
        <v>58</v>
      </c>
      <c r="G479" t="s">
        <v>68</v>
      </c>
      <c r="H479" t="s">
        <v>69</v>
      </c>
      <c r="I479" t="s">
        <v>61</v>
      </c>
      <c r="J479" t="s">
        <v>62</v>
      </c>
      <c r="K479" t="s">
        <v>70</v>
      </c>
      <c r="L479" t="s">
        <v>71</v>
      </c>
      <c r="M479" t="s">
        <v>65</v>
      </c>
      <c r="N479" s="3">
        <v>-3.9E-2</v>
      </c>
      <c r="O479" t="s">
        <v>55</v>
      </c>
      <c r="P479" t="s">
        <v>86</v>
      </c>
      <c r="Q479" t="s">
        <v>86</v>
      </c>
      <c r="R479" s="2">
        <v>43281</v>
      </c>
      <c r="S479" s="2">
        <v>43281</v>
      </c>
    </row>
    <row r="480" spans="1:20" x14ac:dyDescent="0.25">
      <c r="A480">
        <v>2018</v>
      </c>
      <c r="B480" s="2">
        <v>43191</v>
      </c>
      <c r="C480" s="2">
        <v>43281</v>
      </c>
      <c r="D480" t="s">
        <v>72</v>
      </c>
      <c r="E480" t="s">
        <v>73</v>
      </c>
      <c r="F480" t="s">
        <v>74</v>
      </c>
      <c r="G480" t="s">
        <v>75</v>
      </c>
      <c r="H480" t="s">
        <v>76</v>
      </c>
      <c r="I480" t="s">
        <v>61</v>
      </c>
      <c r="J480" t="s">
        <v>62</v>
      </c>
      <c r="K480" t="s">
        <v>77</v>
      </c>
      <c r="L480" t="s">
        <v>78</v>
      </c>
      <c r="M480" t="s">
        <v>65</v>
      </c>
      <c r="N480" s="3">
        <v>0.96</v>
      </c>
      <c r="O480" t="s">
        <v>54</v>
      </c>
      <c r="P480" t="s">
        <v>86</v>
      </c>
      <c r="Q480" t="s">
        <v>86</v>
      </c>
      <c r="R480" s="2">
        <v>43281</v>
      </c>
      <c r="S480" s="2">
        <v>43281</v>
      </c>
    </row>
    <row r="481" spans="1:20" x14ac:dyDescent="0.25">
      <c r="A481">
        <v>2018</v>
      </c>
      <c r="B481" s="2">
        <v>43191</v>
      </c>
      <c r="C481" s="2">
        <v>43281</v>
      </c>
      <c r="D481" t="s">
        <v>79</v>
      </c>
      <c r="E481" t="s">
        <v>80</v>
      </c>
      <c r="F481" t="s">
        <v>81</v>
      </c>
      <c r="G481" t="s">
        <v>82</v>
      </c>
      <c r="H481" t="s">
        <v>83</v>
      </c>
      <c r="I481" t="s">
        <v>80</v>
      </c>
      <c r="J481" t="s">
        <v>62</v>
      </c>
      <c r="K481" t="s">
        <v>84</v>
      </c>
      <c r="L481" t="s">
        <v>85</v>
      </c>
      <c r="M481" t="s">
        <v>65</v>
      </c>
      <c r="N481" s="3" t="s">
        <v>317</v>
      </c>
      <c r="O481" t="s">
        <v>55</v>
      </c>
      <c r="P481" t="s">
        <v>86</v>
      </c>
      <c r="Q481" t="s">
        <v>86</v>
      </c>
      <c r="R481" s="2">
        <v>43281</v>
      </c>
      <c r="S481" s="2">
        <v>43281</v>
      </c>
    </row>
    <row r="482" spans="1:20" x14ac:dyDescent="0.25">
      <c r="A482">
        <v>2018</v>
      </c>
      <c r="B482" s="2">
        <v>43191</v>
      </c>
      <c r="C482" s="2">
        <v>43281</v>
      </c>
      <c r="D482" t="s">
        <v>118</v>
      </c>
      <c r="E482" t="s">
        <v>119</v>
      </c>
      <c r="F482" t="s">
        <v>264</v>
      </c>
      <c r="G482" t="s">
        <v>121</v>
      </c>
      <c r="H482" t="s">
        <v>122</v>
      </c>
      <c r="I482" t="s">
        <v>123</v>
      </c>
      <c r="J482" t="s">
        <v>124</v>
      </c>
      <c r="K482" t="s">
        <v>125</v>
      </c>
      <c r="L482" t="s">
        <v>126</v>
      </c>
      <c r="M482" t="s">
        <v>127</v>
      </c>
      <c r="N482" s="3">
        <v>0.96</v>
      </c>
      <c r="O482" t="s">
        <v>128</v>
      </c>
      <c r="P482" t="s">
        <v>129</v>
      </c>
      <c r="Q482" t="s">
        <v>130</v>
      </c>
      <c r="R482" s="2">
        <v>43281</v>
      </c>
      <c r="S482" s="2">
        <v>43281</v>
      </c>
    </row>
    <row r="483" spans="1:20" x14ac:dyDescent="0.25">
      <c r="A483">
        <v>2018</v>
      </c>
      <c r="B483" s="2">
        <v>43191</v>
      </c>
      <c r="C483" s="2">
        <v>43281</v>
      </c>
      <c r="D483" t="s">
        <v>131</v>
      </c>
      <c r="E483" t="s">
        <v>132</v>
      </c>
      <c r="F483" t="s">
        <v>133</v>
      </c>
      <c r="G483" t="s">
        <v>134</v>
      </c>
      <c r="H483" t="s">
        <v>135</v>
      </c>
      <c r="I483" t="s">
        <v>136</v>
      </c>
      <c r="J483" t="s">
        <v>137</v>
      </c>
      <c r="K483">
        <v>0</v>
      </c>
      <c r="L483">
        <v>3906</v>
      </c>
      <c r="M483">
        <v>3906</v>
      </c>
      <c r="N483" s="3">
        <v>231</v>
      </c>
      <c r="O483" t="s">
        <v>54</v>
      </c>
      <c r="P483" t="s">
        <v>139</v>
      </c>
      <c r="Q483" t="s">
        <v>140</v>
      </c>
      <c r="R483" s="2">
        <v>43281</v>
      </c>
      <c r="S483" s="2">
        <v>43281</v>
      </c>
    </row>
    <row r="484" spans="1:20" x14ac:dyDescent="0.25">
      <c r="A484">
        <v>2018</v>
      </c>
      <c r="B484" s="2">
        <v>43191</v>
      </c>
      <c r="C484" s="2">
        <v>43281</v>
      </c>
      <c r="D484" t="s">
        <v>266</v>
      </c>
      <c r="E484" t="s">
        <v>267</v>
      </c>
      <c r="F484" t="s">
        <v>268</v>
      </c>
      <c r="G484" t="s">
        <v>269</v>
      </c>
      <c r="H484" t="s">
        <v>270</v>
      </c>
      <c r="I484" t="s">
        <v>271</v>
      </c>
      <c r="J484" t="s">
        <v>62</v>
      </c>
      <c r="K484">
        <v>0</v>
      </c>
      <c r="L484" t="s">
        <v>273</v>
      </c>
      <c r="M484">
        <v>0</v>
      </c>
      <c r="N484" t="s">
        <v>511</v>
      </c>
      <c r="O484" t="s">
        <v>54</v>
      </c>
      <c r="P484" t="s">
        <v>275</v>
      </c>
      <c r="Q484" t="s">
        <v>275</v>
      </c>
      <c r="R484" s="2">
        <v>43294</v>
      </c>
      <c r="S484" s="2">
        <v>43281</v>
      </c>
    </row>
    <row r="485" spans="1:20" x14ac:dyDescent="0.25">
      <c r="A485">
        <v>2018</v>
      </c>
      <c r="B485" s="2">
        <v>43191</v>
      </c>
      <c r="C485" s="2">
        <v>43281</v>
      </c>
      <c r="D485" t="s">
        <v>141</v>
      </c>
      <c r="E485" t="s">
        <v>142</v>
      </c>
      <c r="F485" t="s">
        <v>90</v>
      </c>
      <c r="G485" t="s">
        <v>143</v>
      </c>
      <c r="H485" t="s">
        <v>144</v>
      </c>
      <c r="I485" t="s">
        <v>145</v>
      </c>
      <c r="J485" t="s">
        <v>146</v>
      </c>
      <c r="K485" t="s">
        <v>276</v>
      </c>
      <c r="L485" t="s">
        <v>277</v>
      </c>
      <c r="N485" s="3" t="s">
        <v>278</v>
      </c>
      <c r="O485" t="s">
        <v>54</v>
      </c>
      <c r="P485" t="s">
        <v>150</v>
      </c>
      <c r="Q485" t="s">
        <v>151</v>
      </c>
      <c r="R485" s="2">
        <v>43281</v>
      </c>
      <c r="S485" s="2">
        <v>43281</v>
      </c>
      <c r="T485" t="s">
        <v>265</v>
      </c>
    </row>
    <row r="486" spans="1:20" x14ac:dyDescent="0.25">
      <c r="A486">
        <v>2018</v>
      </c>
      <c r="B486" s="2">
        <v>43191</v>
      </c>
      <c r="C486" s="2">
        <v>43281</v>
      </c>
      <c r="D486" t="s">
        <v>152</v>
      </c>
      <c r="E486" t="s">
        <v>153</v>
      </c>
      <c r="F486" t="s">
        <v>90</v>
      </c>
      <c r="G486" t="s">
        <v>154</v>
      </c>
      <c r="H486" t="s">
        <v>155</v>
      </c>
      <c r="I486" t="s">
        <v>145</v>
      </c>
      <c r="J486" t="s">
        <v>146</v>
      </c>
      <c r="K486" t="s">
        <v>279</v>
      </c>
      <c r="L486" t="s">
        <v>280</v>
      </c>
      <c r="N486" s="3" t="s">
        <v>281</v>
      </c>
      <c r="O486" t="s">
        <v>54</v>
      </c>
      <c r="P486" t="s">
        <v>150</v>
      </c>
      <c r="Q486" t="s">
        <v>151</v>
      </c>
      <c r="R486" s="2">
        <v>43281</v>
      </c>
      <c r="S486" s="2">
        <v>43281</v>
      </c>
    </row>
    <row r="487" spans="1:20" x14ac:dyDescent="0.25">
      <c r="A487">
        <v>2018</v>
      </c>
      <c r="B487" s="2">
        <v>43191</v>
      </c>
      <c r="C487" s="2">
        <v>43281</v>
      </c>
      <c r="D487" t="s">
        <v>159</v>
      </c>
      <c r="E487" t="s">
        <v>160</v>
      </c>
      <c r="F487" t="s">
        <v>90</v>
      </c>
      <c r="G487" t="s">
        <v>161</v>
      </c>
      <c r="H487" t="s">
        <v>162</v>
      </c>
      <c r="I487" t="s">
        <v>163</v>
      </c>
      <c r="J487" t="s">
        <v>146</v>
      </c>
      <c r="K487" t="s">
        <v>282</v>
      </c>
      <c r="L487" t="s">
        <v>283</v>
      </c>
      <c r="N487" s="3" t="s">
        <v>284</v>
      </c>
      <c r="O487" t="s">
        <v>54</v>
      </c>
      <c r="P487" t="s">
        <v>150</v>
      </c>
      <c r="Q487" t="s">
        <v>151</v>
      </c>
      <c r="R487" s="2">
        <v>43281</v>
      </c>
      <c r="S487" s="2">
        <v>43282</v>
      </c>
    </row>
    <row r="488" spans="1:20" x14ac:dyDescent="0.25">
      <c r="A488">
        <v>2018</v>
      </c>
      <c r="B488" s="2">
        <v>43191</v>
      </c>
      <c r="C488" s="2">
        <v>43281</v>
      </c>
      <c r="D488" t="s">
        <v>167</v>
      </c>
      <c r="E488" t="s">
        <v>168</v>
      </c>
      <c r="F488" t="s">
        <v>90</v>
      </c>
      <c r="G488" t="s">
        <v>169</v>
      </c>
      <c r="H488" t="s">
        <v>170</v>
      </c>
      <c r="I488" t="s">
        <v>171</v>
      </c>
      <c r="J488" t="s">
        <v>146</v>
      </c>
      <c r="K488" t="s">
        <v>285</v>
      </c>
      <c r="L488" t="s">
        <v>286</v>
      </c>
      <c r="N488" s="3" t="s">
        <v>287</v>
      </c>
      <c r="O488" t="s">
        <v>54</v>
      </c>
      <c r="P488" t="s">
        <v>150</v>
      </c>
      <c r="Q488" t="s">
        <v>151</v>
      </c>
      <c r="R488" s="2">
        <v>43281</v>
      </c>
      <c r="S488" s="2">
        <v>43282</v>
      </c>
    </row>
    <row r="489" spans="1:20" x14ac:dyDescent="0.25">
      <c r="A489">
        <v>2018</v>
      </c>
      <c r="B489" s="2">
        <v>43191</v>
      </c>
      <c r="C489" s="2">
        <v>43281</v>
      </c>
      <c r="D489" t="s">
        <v>175</v>
      </c>
      <c r="E489" t="s">
        <v>176</v>
      </c>
      <c r="F489" t="s">
        <v>90</v>
      </c>
      <c r="G489" t="s">
        <v>177</v>
      </c>
      <c r="H489" t="s">
        <v>178</v>
      </c>
      <c r="I489" t="s">
        <v>179</v>
      </c>
      <c r="J489" t="s">
        <v>146</v>
      </c>
      <c r="K489" t="s">
        <v>288</v>
      </c>
      <c r="L489" t="s">
        <v>289</v>
      </c>
      <c r="N489" s="3" t="s">
        <v>290</v>
      </c>
      <c r="O489" t="s">
        <v>54</v>
      </c>
      <c r="P489" t="s">
        <v>150</v>
      </c>
      <c r="Q489" t="s">
        <v>151</v>
      </c>
      <c r="R489" s="2">
        <v>43281</v>
      </c>
      <c r="S489" s="2">
        <v>43282</v>
      </c>
    </row>
    <row r="490" spans="1:20" x14ac:dyDescent="0.25">
      <c r="A490">
        <v>2018</v>
      </c>
      <c r="B490" s="2">
        <v>43191</v>
      </c>
      <c r="C490" s="2">
        <v>43281</v>
      </c>
      <c r="D490" t="s">
        <v>183</v>
      </c>
      <c r="E490" t="s">
        <v>184</v>
      </c>
      <c r="F490" t="s">
        <v>90</v>
      </c>
      <c r="G490" t="s">
        <v>185</v>
      </c>
      <c r="H490" t="s">
        <v>186</v>
      </c>
      <c r="I490" t="s">
        <v>179</v>
      </c>
      <c r="J490" t="s">
        <v>146</v>
      </c>
      <c r="K490" t="s">
        <v>291</v>
      </c>
      <c r="L490" t="s">
        <v>292</v>
      </c>
      <c r="N490" s="3" t="s">
        <v>293</v>
      </c>
      <c r="O490" t="s">
        <v>54</v>
      </c>
      <c r="P490" t="s">
        <v>150</v>
      </c>
      <c r="Q490" t="s">
        <v>151</v>
      </c>
      <c r="R490" s="2">
        <v>43281</v>
      </c>
      <c r="S490" s="2">
        <v>43282</v>
      </c>
    </row>
    <row r="491" spans="1:20" x14ac:dyDescent="0.25">
      <c r="A491">
        <v>2018</v>
      </c>
      <c r="B491" s="2">
        <v>43191</v>
      </c>
      <c r="C491" s="2">
        <v>43281</v>
      </c>
      <c r="D491" t="s">
        <v>190</v>
      </c>
      <c r="E491" t="s">
        <v>191</v>
      </c>
      <c r="F491" t="s">
        <v>90</v>
      </c>
      <c r="G491" t="s">
        <v>192</v>
      </c>
      <c r="H491" t="s">
        <v>193</v>
      </c>
      <c r="I491" t="s">
        <v>121</v>
      </c>
      <c r="J491" t="s">
        <v>146</v>
      </c>
      <c r="K491" t="s">
        <v>294</v>
      </c>
      <c r="L491" t="s">
        <v>295</v>
      </c>
      <c r="N491" s="3" t="s">
        <v>196</v>
      </c>
      <c r="O491" t="s">
        <v>54</v>
      </c>
      <c r="P491" t="s">
        <v>197</v>
      </c>
      <c r="Q491" t="s">
        <v>151</v>
      </c>
      <c r="R491" s="2">
        <v>43281</v>
      </c>
      <c r="S491" s="2">
        <v>43282</v>
      </c>
    </row>
    <row r="492" spans="1:20" x14ac:dyDescent="0.25">
      <c r="A492">
        <v>2018</v>
      </c>
      <c r="B492" s="2">
        <v>43191</v>
      </c>
      <c r="C492" s="2">
        <v>43281</v>
      </c>
      <c r="D492" t="s">
        <v>198</v>
      </c>
      <c r="E492" t="s">
        <v>199</v>
      </c>
      <c r="F492" t="s">
        <v>90</v>
      </c>
      <c r="G492" t="s">
        <v>200</v>
      </c>
      <c r="H492" t="s">
        <v>201</v>
      </c>
      <c r="I492" t="s">
        <v>121</v>
      </c>
      <c r="J492" t="s">
        <v>146</v>
      </c>
      <c r="K492" t="s">
        <v>296</v>
      </c>
      <c r="L492" t="s">
        <v>297</v>
      </c>
      <c r="N492" s="3" t="s">
        <v>298</v>
      </c>
      <c r="O492" t="s">
        <v>54</v>
      </c>
      <c r="P492" t="s">
        <v>197</v>
      </c>
      <c r="Q492" t="s">
        <v>151</v>
      </c>
      <c r="R492" s="2">
        <v>43281</v>
      </c>
      <c r="S492" s="2">
        <v>43282</v>
      </c>
    </row>
    <row r="493" spans="1:20" x14ac:dyDescent="0.25">
      <c r="A493">
        <v>2018</v>
      </c>
      <c r="B493" s="2">
        <v>43191</v>
      </c>
      <c r="C493" s="2">
        <v>43281</v>
      </c>
      <c r="D493" t="s">
        <v>205</v>
      </c>
      <c r="E493" t="s">
        <v>206</v>
      </c>
      <c r="F493" t="s">
        <v>90</v>
      </c>
      <c r="G493" t="s">
        <v>207</v>
      </c>
      <c r="H493" t="s">
        <v>208</v>
      </c>
      <c r="I493" t="s">
        <v>121</v>
      </c>
      <c r="J493" t="s">
        <v>146</v>
      </c>
      <c r="K493" t="s">
        <v>299</v>
      </c>
      <c r="L493" t="s">
        <v>300</v>
      </c>
      <c r="N493" s="3" t="s">
        <v>301</v>
      </c>
      <c r="O493" t="s">
        <v>54</v>
      </c>
      <c r="P493" t="s">
        <v>197</v>
      </c>
      <c r="Q493" t="s">
        <v>151</v>
      </c>
      <c r="R493" s="2">
        <v>43281</v>
      </c>
      <c r="S493" s="2">
        <v>43282</v>
      </c>
    </row>
    <row r="494" spans="1:20" x14ac:dyDescent="0.25">
      <c r="A494">
        <v>2018</v>
      </c>
      <c r="B494" s="2">
        <v>43191</v>
      </c>
      <c r="C494" s="2">
        <v>43281</v>
      </c>
      <c r="D494" t="s">
        <v>212</v>
      </c>
      <c r="E494" t="s">
        <v>213</v>
      </c>
      <c r="F494" t="s">
        <v>90</v>
      </c>
      <c r="G494" t="s">
        <v>214</v>
      </c>
      <c r="H494" t="s">
        <v>215</v>
      </c>
      <c r="I494" t="s">
        <v>121</v>
      </c>
      <c r="J494" t="s">
        <v>146</v>
      </c>
      <c r="K494" t="s">
        <v>302</v>
      </c>
      <c r="L494" t="s">
        <v>303</v>
      </c>
      <c r="N494" s="3">
        <v>0.14269999999999999</v>
      </c>
      <c r="O494" t="s">
        <v>54</v>
      </c>
      <c r="P494" t="s">
        <v>197</v>
      </c>
      <c r="Q494" t="s">
        <v>151</v>
      </c>
      <c r="R494" s="2">
        <v>43281</v>
      </c>
      <c r="S494" s="2">
        <v>43282</v>
      </c>
    </row>
    <row r="495" spans="1:20" x14ac:dyDescent="0.25">
      <c r="A495">
        <v>2018</v>
      </c>
      <c r="B495" s="2">
        <v>43191</v>
      </c>
      <c r="C495" s="2">
        <v>43281</v>
      </c>
      <c r="D495" t="s">
        <v>219</v>
      </c>
      <c r="E495" t="s">
        <v>220</v>
      </c>
      <c r="F495" t="s">
        <v>90</v>
      </c>
      <c r="G495" t="s">
        <v>221</v>
      </c>
      <c r="H495" t="s">
        <v>222</v>
      </c>
      <c r="I495" t="s">
        <v>121</v>
      </c>
      <c r="J495" t="s">
        <v>146</v>
      </c>
      <c r="K495" t="s">
        <v>304</v>
      </c>
      <c r="L495" t="s">
        <v>305</v>
      </c>
      <c r="N495" s="3">
        <v>3.9428000000000001</v>
      </c>
      <c r="O495" t="s">
        <v>54</v>
      </c>
      <c r="P495" t="s">
        <v>197</v>
      </c>
      <c r="Q495" t="s">
        <v>151</v>
      </c>
      <c r="R495" s="2">
        <v>43281</v>
      </c>
      <c r="S495" s="2">
        <v>43282</v>
      </c>
    </row>
    <row r="496" spans="1:20" x14ac:dyDescent="0.25">
      <c r="A496">
        <v>2018</v>
      </c>
      <c r="B496" s="2">
        <v>43191</v>
      </c>
      <c r="C496" s="2">
        <v>43281</v>
      </c>
      <c r="D496" t="s">
        <v>225</v>
      </c>
      <c r="E496" t="s">
        <v>226</v>
      </c>
      <c r="F496" t="s">
        <v>90</v>
      </c>
      <c r="G496" t="s">
        <v>227</v>
      </c>
      <c r="H496" t="s">
        <v>228</v>
      </c>
      <c r="I496" t="s">
        <v>121</v>
      </c>
      <c r="J496" t="s">
        <v>146</v>
      </c>
      <c r="K496" t="s">
        <v>306</v>
      </c>
      <c r="L496" t="s">
        <v>307</v>
      </c>
      <c r="N496" s="3" t="s">
        <v>231</v>
      </c>
      <c r="O496" t="s">
        <v>54</v>
      </c>
      <c r="P496" t="s">
        <v>197</v>
      </c>
      <c r="Q496" t="s">
        <v>151</v>
      </c>
      <c r="R496" s="2">
        <v>43281</v>
      </c>
      <c r="S496" s="2">
        <v>43282</v>
      </c>
    </row>
    <row r="497" spans="1:19" x14ac:dyDescent="0.25">
      <c r="A497">
        <v>2018</v>
      </c>
      <c r="B497" s="2">
        <v>43191</v>
      </c>
      <c r="C497" s="2">
        <v>43281</v>
      </c>
      <c r="D497" t="s">
        <v>232</v>
      </c>
      <c r="E497" t="s">
        <v>233</v>
      </c>
      <c r="F497" t="s">
        <v>90</v>
      </c>
      <c r="G497" t="s">
        <v>234</v>
      </c>
      <c r="H497" t="s">
        <v>235</v>
      </c>
      <c r="I497" t="s">
        <v>121</v>
      </c>
      <c r="J497" t="s">
        <v>146</v>
      </c>
      <c r="K497" t="s">
        <v>308</v>
      </c>
      <c r="L497" t="s">
        <v>309</v>
      </c>
      <c r="N497" s="3" t="s">
        <v>310</v>
      </c>
      <c r="O497" t="s">
        <v>54</v>
      </c>
      <c r="P497" t="s">
        <v>197</v>
      </c>
      <c r="Q497" t="s">
        <v>151</v>
      </c>
      <c r="R497" s="2">
        <v>43281</v>
      </c>
      <c r="S497" s="2">
        <v>43282</v>
      </c>
    </row>
    <row r="498" spans="1:19" x14ac:dyDescent="0.25">
      <c r="A498">
        <v>2018</v>
      </c>
      <c r="B498" s="2">
        <v>43191</v>
      </c>
      <c r="C498" s="2">
        <v>43281</v>
      </c>
      <c r="D498" t="s">
        <v>239</v>
      </c>
      <c r="E498" t="s">
        <v>240</v>
      </c>
      <c r="F498" t="s">
        <v>90</v>
      </c>
      <c r="G498" t="s">
        <v>241</v>
      </c>
      <c r="H498" t="s">
        <v>242</v>
      </c>
      <c r="I498" t="s">
        <v>121</v>
      </c>
      <c r="J498" t="s">
        <v>146</v>
      </c>
      <c r="K498" t="s">
        <v>311</v>
      </c>
      <c r="L498" t="s">
        <v>312</v>
      </c>
      <c r="N498" s="3" t="s">
        <v>245</v>
      </c>
      <c r="O498" t="s">
        <v>54</v>
      </c>
      <c r="P498" t="s">
        <v>197</v>
      </c>
      <c r="Q498" t="s">
        <v>151</v>
      </c>
      <c r="R498" s="2">
        <v>43281</v>
      </c>
      <c r="S498" s="2">
        <v>43282</v>
      </c>
    </row>
    <row r="499" spans="1:19" x14ac:dyDescent="0.25">
      <c r="A499">
        <v>2018</v>
      </c>
      <c r="B499" s="2">
        <v>43191</v>
      </c>
      <c r="C499" s="2">
        <v>43281</v>
      </c>
      <c r="D499" t="s">
        <v>246</v>
      </c>
      <c r="E499" t="s">
        <v>247</v>
      </c>
      <c r="F499" t="s">
        <v>90</v>
      </c>
      <c r="G499" t="s">
        <v>248</v>
      </c>
      <c r="H499" t="s">
        <v>249</v>
      </c>
      <c r="I499" t="s">
        <v>121</v>
      </c>
      <c r="J499" t="s">
        <v>146</v>
      </c>
      <c r="K499" t="s">
        <v>313</v>
      </c>
      <c r="L499" t="s">
        <v>314</v>
      </c>
      <c r="N499" s="3" t="s">
        <v>315</v>
      </c>
      <c r="O499" t="s">
        <v>54</v>
      </c>
      <c r="P499" t="s">
        <v>197</v>
      </c>
      <c r="Q499" t="s">
        <v>151</v>
      </c>
      <c r="R499" s="2">
        <v>43281</v>
      </c>
      <c r="S499" s="2">
        <v>43282</v>
      </c>
    </row>
    <row r="500" spans="1:19" x14ac:dyDescent="0.25">
      <c r="A500">
        <v>2018</v>
      </c>
      <c r="B500" s="2">
        <v>43191</v>
      </c>
      <c r="C500" s="2">
        <v>43281</v>
      </c>
      <c r="D500" t="s">
        <v>109</v>
      </c>
      <c r="E500" t="s">
        <v>110</v>
      </c>
      <c r="F500" t="s">
        <v>90</v>
      </c>
      <c r="G500" t="s">
        <v>111</v>
      </c>
      <c r="H500" t="s">
        <v>112</v>
      </c>
      <c r="I500" t="s">
        <v>113</v>
      </c>
      <c r="J500" t="s">
        <v>62</v>
      </c>
      <c r="K500">
        <v>1671123</v>
      </c>
      <c r="L500" t="s">
        <v>114</v>
      </c>
      <c r="M500" t="s">
        <v>114</v>
      </c>
      <c r="N500" s="3" t="s">
        <v>115</v>
      </c>
      <c r="O500" t="s">
        <v>54</v>
      </c>
      <c r="P500" t="s">
        <v>116</v>
      </c>
      <c r="Q500" t="s">
        <v>117</v>
      </c>
      <c r="R500" s="2">
        <v>43296</v>
      </c>
      <c r="S500" s="2">
        <v>43282</v>
      </c>
    </row>
    <row r="501" spans="1:19" x14ac:dyDescent="0.25">
      <c r="A501">
        <v>2018</v>
      </c>
      <c r="B501" s="2">
        <v>43191</v>
      </c>
      <c r="C501" s="2">
        <v>43281</v>
      </c>
      <c r="D501" t="s">
        <v>98</v>
      </c>
      <c r="E501" t="s">
        <v>99</v>
      </c>
      <c r="F501" t="s">
        <v>100</v>
      </c>
      <c r="G501" t="s">
        <v>101</v>
      </c>
      <c r="H501" t="s">
        <v>102</v>
      </c>
      <c r="I501" t="s">
        <v>103</v>
      </c>
      <c r="J501" t="s">
        <v>62</v>
      </c>
      <c r="K501" t="s">
        <v>104</v>
      </c>
      <c r="L501" t="s">
        <v>105</v>
      </c>
      <c r="M501" t="s">
        <v>105</v>
      </c>
      <c r="N501" s="3" t="s">
        <v>316</v>
      </c>
      <c r="O501" t="s">
        <v>54</v>
      </c>
      <c r="P501" t="s">
        <v>107</v>
      </c>
      <c r="Q501" t="s">
        <v>108</v>
      </c>
      <c r="R501" s="2">
        <v>43291</v>
      </c>
      <c r="S501" s="2">
        <v>43282</v>
      </c>
    </row>
    <row r="502" spans="1:19" x14ac:dyDescent="0.25">
      <c r="A502">
        <v>2018</v>
      </c>
      <c r="B502" s="2">
        <v>43101</v>
      </c>
      <c r="C502" s="2">
        <v>43190</v>
      </c>
      <c r="D502" t="s">
        <v>56</v>
      </c>
      <c r="E502" t="s">
        <v>57</v>
      </c>
      <c r="F502" t="s">
        <v>58</v>
      </c>
      <c r="G502" t="s">
        <v>59</v>
      </c>
      <c r="H502" t="s">
        <v>60</v>
      </c>
      <c r="I502" t="s">
        <v>61</v>
      </c>
      <c r="J502" t="s">
        <v>62</v>
      </c>
      <c r="K502" t="s">
        <v>63</v>
      </c>
      <c r="L502" t="s">
        <v>64</v>
      </c>
      <c r="M502" t="s">
        <v>65</v>
      </c>
      <c r="N502" s="3">
        <v>0.01</v>
      </c>
      <c r="O502" t="s">
        <v>55</v>
      </c>
      <c r="P502" t="s">
        <v>86</v>
      </c>
      <c r="Q502" t="s">
        <v>86</v>
      </c>
      <c r="R502" s="2">
        <v>43208</v>
      </c>
      <c r="S502" s="2">
        <v>43281</v>
      </c>
    </row>
    <row r="503" spans="1:19" x14ac:dyDescent="0.25">
      <c r="A503">
        <v>2018</v>
      </c>
      <c r="B503" s="2">
        <v>43101</v>
      </c>
      <c r="C503" s="2">
        <v>43101</v>
      </c>
      <c r="D503" t="s">
        <v>66</v>
      </c>
      <c r="E503" t="s">
        <v>67</v>
      </c>
      <c r="F503" t="s">
        <v>58</v>
      </c>
      <c r="G503" t="s">
        <v>68</v>
      </c>
      <c r="H503" t="s">
        <v>69</v>
      </c>
      <c r="I503" t="s">
        <v>61</v>
      </c>
      <c r="J503" t="s">
        <v>62</v>
      </c>
      <c r="K503" t="s">
        <v>70</v>
      </c>
      <c r="L503" t="s">
        <v>71</v>
      </c>
      <c r="M503" t="s">
        <v>65</v>
      </c>
      <c r="N503" s="3">
        <v>-4.8000000000000001E-2</v>
      </c>
      <c r="O503" t="s">
        <v>55</v>
      </c>
      <c r="P503" t="s">
        <v>86</v>
      </c>
      <c r="Q503" t="s">
        <v>86</v>
      </c>
      <c r="R503" s="2">
        <v>43208</v>
      </c>
      <c r="S503" s="2">
        <v>43281</v>
      </c>
    </row>
    <row r="504" spans="1:19" x14ac:dyDescent="0.25">
      <c r="A504">
        <v>2018</v>
      </c>
      <c r="B504" s="2">
        <v>43101</v>
      </c>
      <c r="C504" s="2">
        <v>43101</v>
      </c>
      <c r="D504" t="s">
        <v>72</v>
      </c>
      <c r="E504" t="s">
        <v>73</v>
      </c>
      <c r="F504" t="s">
        <v>74</v>
      </c>
      <c r="G504" t="s">
        <v>75</v>
      </c>
      <c r="H504" t="s">
        <v>76</v>
      </c>
      <c r="I504" t="s">
        <v>61</v>
      </c>
      <c r="J504" t="s">
        <v>62</v>
      </c>
      <c r="K504" t="s">
        <v>77</v>
      </c>
      <c r="L504" t="s">
        <v>78</v>
      </c>
      <c r="M504" t="s">
        <v>65</v>
      </c>
      <c r="N504" s="3">
        <v>0.95</v>
      </c>
      <c r="O504" t="s">
        <v>54</v>
      </c>
      <c r="P504" t="s">
        <v>86</v>
      </c>
      <c r="Q504" t="s">
        <v>86</v>
      </c>
      <c r="R504" s="2">
        <v>43208</v>
      </c>
      <c r="S504" s="2">
        <v>43190</v>
      </c>
    </row>
    <row r="505" spans="1:19" x14ac:dyDescent="0.25">
      <c r="A505">
        <v>2018</v>
      </c>
      <c r="B505" s="2">
        <v>43101</v>
      </c>
      <c r="C505" s="2">
        <v>43101</v>
      </c>
      <c r="D505" t="s">
        <v>79</v>
      </c>
      <c r="E505" t="s">
        <v>80</v>
      </c>
      <c r="F505" t="s">
        <v>81</v>
      </c>
      <c r="G505" t="s">
        <v>82</v>
      </c>
      <c r="H505" t="s">
        <v>83</v>
      </c>
      <c r="I505" t="s">
        <v>80</v>
      </c>
      <c r="J505" t="s">
        <v>62</v>
      </c>
      <c r="K505" t="s">
        <v>84</v>
      </c>
      <c r="L505" t="s">
        <v>85</v>
      </c>
      <c r="M505" t="s">
        <v>65</v>
      </c>
      <c r="N505" s="3" t="s">
        <v>87</v>
      </c>
      <c r="O505" t="s">
        <v>54</v>
      </c>
      <c r="P505" t="s">
        <v>86</v>
      </c>
      <c r="Q505" t="s">
        <v>86</v>
      </c>
      <c r="R505" s="2">
        <v>43208</v>
      </c>
      <c r="S505" s="2">
        <v>43190</v>
      </c>
    </row>
    <row r="506" spans="1:19" x14ac:dyDescent="0.25">
      <c r="A506">
        <v>2018</v>
      </c>
      <c r="B506" s="2">
        <v>43101</v>
      </c>
      <c r="C506" s="2">
        <v>43190</v>
      </c>
      <c r="D506" t="s">
        <v>88</v>
      </c>
      <c r="E506" t="s">
        <v>89</v>
      </c>
      <c r="F506" t="s">
        <v>90</v>
      </c>
      <c r="G506" t="s">
        <v>91</v>
      </c>
      <c r="H506" t="s">
        <v>92</v>
      </c>
      <c r="I506" t="s">
        <v>93</v>
      </c>
      <c r="J506" t="s">
        <v>94</v>
      </c>
      <c r="K506" t="s">
        <v>95</v>
      </c>
      <c r="L506" t="s">
        <v>96</v>
      </c>
      <c r="M506" t="s">
        <v>95</v>
      </c>
      <c r="N506" s="3">
        <f>4895/51234</f>
        <v>9.5542022875434285E-2</v>
      </c>
      <c r="O506" t="s">
        <v>54</v>
      </c>
      <c r="P506" t="s">
        <v>97</v>
      </c>
      <c r="Q506" t="s">
        <v>97</v>
      </c>
      <c r="R506" s="2">
        <v>43203</v>
      </c>
      <c r="S506" s="2">
        <v>43190</v>
      </c>
    </row>
    <row r="507" spans="1:19" x14ac:dyDescent="0.25">
      <c r="A507">
        <v>2018</v>
      </c>
      <c r="B507" s="2">
        <v>43101</v>
      </c>
      <c r="C507" s="2">
        <v>43190</v>
      </c>
      <c r="D507" t="s">
        <v>98</v>
      </c>
      <c r="E507" t="s">
        <v>99</v>
      </c>
      <c r="F507" t="s">
        <v>100</v>
      </c>
      <c r="G507" t="s">
        <v>101</v>
      </c>
      <c r="H507" t="s">
        <v>102</v>
      </c>
      <c r="I507" t="s">
        <v>103</v>
      </c>
      <c r="J507" t="s">
        <v>62</v>
      </c>
      <c r="K507" t="s">
        <v>104</v>
      </c>
      <c r="L507" t="s">
        <v>105</v>
      </c>
      <c r="M507" t="s">
        <v>105</v>
      </c>
      <c r="N507" s="3" t="s">
        <v>106</v>
      </c>
      <c r="O507" t="s">
        <v>54</v>
      </c>
      <c r="P507" t="s">
        <v>107</v>
      </c>
      <c r="Q507" t="s">
        <v>108</v>
      </c>
      <c r="R507" s="2">
        <v>43209</v>
      </c>
      <c r="S507" s="2">
        <v>43190</v>
      </c>
    </row>
    <row r="508" spans="1:19" x14ac:dyDescent="0.25">
      <c r="A508">
        <v>2018</v>
      </c>
      <c r="B508" s="2">
        <v>43101</v>
      </c>
      <c r="C508" s="2">
        <v>43190</v>
      </c>
      <c r="D508" t="s">
        <v>109</v>
      </c>
      <c r="E508" t="s">
        <v>110</v>
      </c>
      <c r="F508" t="s">
        <v>90</v>
      </c>
      <c r="G508" t="s">
        <v>111</v>
      </c>
      <c r="H508" t="s">
        <v>112</v>
      </c>
      <c r="I508" t="s">
        <v>113</v>
      </c>
      <c r="J508" t="s">
        <v>62</v>
      </c>
      <c r="K508">
        <v>1610047</v>
      </c>
      <c r="L508" t="s">
        <v>114</v>
      </c>
      <c r="M508" t="s">
        <v>114</v>
      </c>
      <c r="N508" s="3" t="s">
        <v>115</v>
      </c>
      <c r="O508" t="s">
        <v>54</v>
      </c>
      <c r="P508" t="s">
        <v>116</v>
      </c>
      <c r="Q508" t="s">
        <v>117</v>
      </c>
      <c r="R508" s="2">
        <v>43205</v>
      </c>
      <c r="S508" s="2">
        <v>43203</v>
      </c>
    </row>
    <row r="509" spans="1:19" x14ac:dyDescent="0.25">
      <c r="A509">
        <v>2018</v>
      </c>
      <c r="B509" s="2">
        <v>43101</v>
      </c>
      <c r="C509" s="2">
        <v>43190</v>
      </c>
      <c r="D509" t="s">
        <v>118</v>
      </c>
      <c r="E509" t="s">
        <v>119</v>
      </c>
      <c r="F509" t="s">
        <v>120</v>
      </c>
      <c r="G509" t="s">
        <v>121</v>
      </c>
      <c r="H509" t="s">
        <v>122</v>
      </c>
      <c r="I509" t="s">
        <v>123</v>
      </c>
      <c r="J509" t="s">
        <v>124</v>
      </c>
      <c r="K509" t="s">
        <v>125</v>
      </c>
      <c r="L509" t="s">
        <v>126</v>
      </c>
      <c r="M509" t="s">
        <v>127</v>
      </c>
      <c r="N509" s="3">
        <v>0.91</v>
      </c>
      <c r="O509" t="s">
        <v>128</v>
      </c>
      <c r="P509" t="s">
        <v>129</v>
      </c>
      <c r="Q509" t="s">
        <v>130</v>
      </c>
      <c r="R509" s="2">
        <v>43190</v>
      </c>
      <c r="S509" s="2">
        <v>43190</v>
      </c>
    </row>
    <row r="510" spans="1:19" x14ac:dyDescent="0.25">
      <c r="A510">
        <v>2018</v>
      </c>
      <c r="B510" s="2">
        <v>43101</v>
      </c>
      <c r="C510" s="2">
        <v>43190</v>
      </c>
      <c r="D510" t="s">
        <v>131</v>
      </c>
      <c r="E510" t="s">
        <v>132</v>
      </c>
      <c r="F510" t="s">
        <v>133</v>
      </c>
      <c r="G510" t="s">
        <v>134</v>
      </c>
      <c r="H510" t="s">
        <v>135</v>
      </c>
      <c r="I510" t="s">
        <v>136</v>
      </c>
      <c r="J510" t="s">
        <v>137</v>
      </c>
      <c r="K510">
        <v>0</v>
      </c>
      <c r="L510">
        <v>4028</v>
      </c>
      <c r="M510" t="s">
        <v>138</v>
      </c>
      <c r="N510" s="3">
        <v>0</v>
      </c>
      <c r="O510" t="s">
        <v>54</v>
      </c>
      <c r="P510" t="s">
        <v>139</v>
      </c>
      <c r="Q510" t="s">
        <v>140</v>
      </c>
      <c r="R510" s="2">
        <v>43190</v>
      </c>
      <c r="S510" s="2">
        <v>43190</v>
      </c>
    </row>
    <row r="511" spans="1:19" x14ac:dyDescent="0.25">
      <c r="A511">
        <v>2018</v>
      </c>
      <c r="B511" s="2">
        <v>43101</v>
      </c>
      <c r="C511" s="2">
        <v>43190</v>
      </c>
      <c r="D511" t="s">
        <v>141</v>
      </c>
      <c r="E511" t="s">
        <v>142</v>
      </c>
      <c r="F511" t="s">
        <v>90</v>
      </c>
      <c r="G511" t="s">
        <v>143</v>
      </c>
      <c r="H511" t="s">
        <v>144</v>
      </c>
      <c r="I511" t="s">
        <v>145</v>
      </c>
      <c r="J511" t="s">
        <v>146</v>
      </c>
      <c r="K511" t="s">
        <v>147</v>
      </c>
      <c r="L511" t="s">
        <v>148</v>
      </c>
      <c r="N511" s="3" t="s">
        <v>149</v>
      </c>
      <c r="O511" t="s">
        <v>54</v>
      </c>
      <c r="P511" t="s">
        <v>150</v>
      </c>
      <c r="Q511" t="s">
        <v>151</v>
      </c>
      <c r="R511" s="2">
        <v>43190</v>
      </c>
      <c r="S511" s="2">
        <v>43190</v>
      </c>
    </row>
    <row r="512" spans="1:19" x14ac:dyDescent="0.25">
      <c r="A512">
        <v>2018</v>
      </c>
      <c r="B512" s="2">
        <v>43101</v>
      </c>
      <c r="C512" s="2">
        <v>43190</v>
      </c>
      <c r="D512" t="s">
        <v>152</v>
      </c>
      <c r="E512" t="s">
        <v>153</v>
      </c>
      <c r="F512" t="s">
        <v>90</v>
      </c>
      <c r="G512" t="s">
        <v>154</v>
      </c>
      <c r="H512" t="s">
        <v>155</v>
      </c>
      <c r="I512" t="s">
        <v>145</v>
      </c>
      <c r="J512" t="s">
        <v>146</v>
      </c>
      <c r="K512" t="s">
        <v>156</v>
      </c>
      <c r="L512" t="s">
        <v>157</v>
      </c>
      <c r="N512" s="3" t="s">
        <v>158</v>
      </c>
      <c r="O512" t="s">
        <v>54</v>
      </c>
      <c r="P512" t="s">
        <v>150</v>
      </c>
      <c r="Q512" t="s">
        <v>151</v>
      </c>
      <c r="R512" s="2">
        <v>43190</v>
      </c>
      <c r="S512" s="2">
        <v>43190</v>
      </c>
    </row>
    <row r="513" spans="1:20" x14ac:dyDescent="0.25">
      <c r="A513">
        <v>2018</v>
      </c>
      <c r="B513" s="2">
        <v>43101</v>
      </c>
      <c r="C513" s="2">
        <v>43190</v>
      </c>
      <c r="D513" t="s">
        <v>159</v>
      </c>
      <c r="E513" t="s">
        <v>160</v>
      </c>
      <c r="F513" t="s">
        <v>90</v>
      </c>
      <c r="G513" t="s">
        <v>161</v>
      </c>
      <c r="H513" t="s">
        <v>162</v>
      </c>
      <c r="I513" t="s">
        <v>163</v>
      </c>
      <c r="J513" t="s">
        <v>146</v>
      </c>
      <c r="K513" t="s">
        <v>164</v>
      </c>
      <c r="L513" t="s">
        <v>165</v>
      </c>
      <c r="N513" s="3" t="s">
        <v>166</v>
      </c>
      <c r="O513" t="s">
        <v>54</v>
      </c>
      <c r="P513" t="s">
        <v>150</v>
      </c>
      <c r="Q513" t="s">
        <v>151</v>
      </c>
      <c r="R513" s="2">
        <v>43190</v>
      </c>
      <c r="S513" s="2">
        <v>43190</v>
      </c>
    </row>
    <row r="514" spans="1:20" x14ac:dyDescent="0.25">
      <c r="A514">
        <v>2018</v>
      </c>
      <c r="B514" s="2">
        <v>43101</v>
      </c>
      <c r="C514" s="2">
        <v>43190</v>
      </c>
      <c r="D514" t="s">
        <v>167</v>
      </c>
      <c r="E514" t="s">
        <v>168</v>
      </c>
      <c r="F514" t="s">
        <v>90</v>
      </c>
      <c r="G514" t="s">
        <v>169</v>
      </c>
      <c r="H514" t="s">
        <v>170</v>
      </c>
      <c r="I514" t="s">
        <v>171</v>
      </c>
      <c r="J514" t="s">
        <v>146</v>
      </c>
      <c r="K514" t="s">
        <v>172</v>
      </c>
      <c r="L514" t="s">
        <v>173</v>
      </c>
      <c r="N514" s="3" t="s">
        <v>174</v>
      </c>
      <c r="O514" t="s">
        <v>54</v>
      </c>
      <c r="P514" t="s">
        <v>150</v>
      </c>
      <c r="Q514" t="s">
        <v>151</v>
      </c>
      <c r="R514" s="2">
        <v>43190</v>
      </c>
      <c r="S514" s="2">
        <v>43190</v>
      </c>
    </row>
    <row r="515" spans="1:20" x14ac:dyDescent="0.25">
      <c r="A515">
        <v>2018</v>
      </c>
      <c r="B515" s="2">
        <v>43101</v>
      </c>
      <c r="C515" s="2">
        <v>43190</v>
      </c>
      <c r="D515" t="s">
        <v>175</v>
      </c>
      <c r="E515" t="s">
        <v>176</v>
      </c>
      <c r="F515" t="s">
        <v>90</v>
      </c>
      <c r="G515" t="s">
        <v>177</v>
      </c>
      <c r="H515" t="s">
        <v>178</v>
      </c>
      <c r="I515" t="s">
        <v>179</v>
      </c>
      <c r="J515" t="s">
        <v>146</v>
      </c>
      <c r="K515" t="s">
        <v>180</v>
      </c>
      <c r="L515" t="s">
        <v>181</v>
      </c>
      <c r="N515" s="3" t="s">
        <v>182</v>
      </c>
      <c r="O515" t="s">
        <v>54</v>
      </c>
      <c r="P515" t="s">
        <v>150</v>
      </c>
      <c r="Q515" t="s">
        <v>151</v>
      </c>
      <c r="R515" s="2">
        <v>43190</v>
      </c>
      <c r="S515" s="2">
        <v>43190</v>
      </c>
    </row>
    <row r="516" spans="1:20" x14ac:dyDescent="0.25">
      <c r="A516">
        <v>2018</v>
      </c>
      <c r="B516" s="2">
        <v>43101</v>
      </c>
      <c r="C516" s="2">
        <v>43190</v>
      </c>
      <c r="D516" t="s">
        <v>183</v>
      </c>
      <c r="E516" t="s">
        <v>184</v>
      </c>
      <c r="F516" t="s">
        <v>90</v>
      </c>
      <c r="G516" t="s">
        <v>185</v>
      </c>
      <c r="H516" t="s">
        <v>186</v>
      </c>
      <c r="I516" t="s">
        <v>179</v>
      </c>
      <c r="J516" t="s">
        <v>146</v>
      </c>
      <c r="K516" t="s">
        <v>187</v>
      </c>
      <c r="L516" t="s">
        <v>188</v>
      </c>
      <c r="N516" s="3" t="s">
        <v>189</v>
      </c>
      <c r="O516" t="s">
        <v>54</v>
      </c>
      <c r="P516" t="s">
        <v>150</v>
      </c>
      <c r="Q516" t="s">
        <v>151</v>
      </c>
      <c r="R516" s="2">
        <v>43190</v>
      </c>
      <c r="S516" s="2">
        <v>43190</v>
      </c>
    </row>
    <row r="517" spans="1:20" x14ac:dyDescent="0.25">
      <c r="A517">
        <v>2018</v>
      </c>
      <c r="B517" s="2">
        <v>43101</v>
      </c>
      <c r="C517" s="2">
        <v>43190</v>
      </c>
      <c r="D517" t="s">
        <v>190</v>
      </c>
      <c r="E517" t="s">
        <v>191</v>
      </c>
      <c r="F517" t="s">
        <v>90</v>
      </c>
      <c r="G517" t="s">
        <v>192</v>
      </c>
      <c r="H517" t="s">
        <v>193</v>
      </c>
      <c r="I517" t="s">
        <v>121</v>
      </c>
      <c r="J517" t="s">
        <v>146</v>
      </c>
      <c r="K517" t="s">
        <v>194</v>
      </c>
      <c r="L517" t="s">
        <v>195</v>
      </c>
      <c r="N517" s="3" t="s">
        <v>196</v>
      </c>
      <c r="O517" t="s">
        <v>54</v>
      </c>
      <c r="P517" t="s">
        <v>197</v>
      </c>
      <c r="Q517" t="s">
        <v>151</v>
      </c>
      <c r="R517" s="2">
        <v>43190</v>
      </c>
      <c r="S517" s="2">
        <v>43190</v>
      </c>
    </row>
    <row r="518" spans="1:20" x14ac:dyDescent="0.25">
      <c r="A518">
        <v>2018</v>
      </c>
      <c r="B518" s="2">
        <v>43101</v>
      </c>
      <c r="C518" s="2">
        <v>43190</v>
      </c>
      <c r="D518" t="s">
        <v>198</v>
      </c>
      <c r="E518" t="s">
        <v>199</v>
      </c>
      <c r="F518" t="s">
        <v>90</v>
      </c>
      <c r="G518" t="s">
        <v>200</v>
      </c>
      <c r="H518" t="s">
        <v>201</v>
      </c>
      <c r="I518" t="s">
        <v>121</v>
      </c>
      <c r="J518" t="s">
        <v>146</v>
      </c>
      <c r="K518" t="s">
        <v>202</v>
      </c>
      <c r="L518" t="s">
        <v>203</v>
      </c>
      <c r="N518" s="3" t="s">
        <v>204</v>
      </c>
      <c r="O518" t="s">
        <v>54</v>
      </c>
      <c r="P518" t="s">
        <v>197</v>
      </c>
      <c r="Q518" t="s">
        <v>151</v>
      </c>
      <c r="R518" s="2">
        <v>43190</v>
      </c>
      <c r="S518" s="2">
        <v>43190</v>
      </c>
    </row>
    <row r="519" spans="1:20" x14ac:dyDescent="0.25">
      <c r="A519">
        <v>2018</v>
      </c>
      <c r="B519" s="2">
        <v>43101</v>
      </c>
      <c r="C519" s="2">
        <v>43190</v>
      </c>
      <c r="D519" t="s">
        <v>205</v>
      </c>
      <c r="E519" t="s">
        <v>206</v>
      </c>
      <c r="F519" t="s">
        <v>90</v>
      </c>
      <c r="G519" t="s">
        <v>207</v>
      </c>
      <c r="H519" t="s">
        <v>208</v>
      </c>
      <c r="I519" t="s">
        <v>121</v>
      </c>
      <c r="J519" t="s">
        <v>146</v>
      </c>
      <c r="K519" t="s">
        <v>209</v>
      </c>
      <c r="L519" t="s">
        <v>210</v>
      </c>
      <c r="N519" s="3" t="s">
        <v>211</v>
      </c>
      <c r="O519" t="s">
        <v>54</v>
      </c>
      <c r="P519" t="s">
        <v>197</v>
      </c>
      <c r="Q519" t="s">
        <v>151</v>
      </c>
      <c r="R519" s="2">
        <v>43190</v>
      </c>
      <c r="S519" s="2">
        <v>43190</v>
      </c>
    </row>
    <row r="520" spans="1:20" x14ac:dyDescent="0.25">
      <c r="A520">
        <v>2018</v>
      </c>
      <c r="B520" s="2">
        <v>43101</v>
      </c>
      <c r="C520" s="2">
        <v>43190</v>
      </c>
      <c r="D520" t="s">
        <v>212</v>
      </c>
      <c r="E520" t="s">
        <v>213</v>
      </c>
      <c r="F520" t="s">
        <v>90</v>
      </c>
      <c r="G520" t="s">
        <v>214</v>
      </c>
      <c r="H520" t="s">
        <v>215</v>
      </c>
      <c r="I520" t="s">
        <v>121</v>
      </c>
      <c r="J520" t="s">
        <v>146</v>
      </c>
      <c r="K520" t="s">
        <v>216</v>
      </c>
      <c r="L520" t="s">
        <v>217</v>
      </c>
      <c r="N520" s="3" t="s">
        <v>218</v>
      </c>
      <c r="O520" t="s">
        <v>54</v>
      </c>
      <c r="P520" t="s">
        <v>197</v>
      </c>
      <c r="Q520" t="s">
        <v>151</v>
      </c>
      <c r="R520" s="2">
        <v>43190</v>
      </c>
      <c r="S520" s="2">
        <v>43190</v>
      </c>
    </row>
    <row r="521" spans="1:20" x14ac:dyDescent="0.25">
      <c r="A521">
        <v>2018</v>
      </c>
      <c r="B521" s="2">
        <v>43101</v>
      </c>
      <c r="C521" s="2">
        <v>43190</v>
      </c>
      <c r="D521" t="s">
        <v>219</v>
      </c>
      <c r="E521" t="s">
        <v>220</v>
      </c>
      <c r="F521" t="s">
        <v>90</v>
      </c>
      <c r="G521" t="s">
        <v>221</v>
      </c>
      <c r="H521" t="s">
        <v>222</v>
      </c>
      <c r="I521" t="s">
        <v>121</v>
      </c>
      <c r="J521" t="s">
        <v>146</v>
      </c>
      <c r="K521" t="s">
        <v>223</v>
      </c>
      <c r="L521" t="s">
        <v>224</v>
      </c>
      <c r="N521" s="3">
        <v>2.661</v>
      </c>
      <c r="O521" t="s">
        <v>54</v>
      </c>
      <c r="P521" t="s">
        <v>197</v>
      </c>
      <c r="Q521" t="s">
        <v>151</v>
      </c>
      <c r="R521" s="2">
        <v>43190</v>
      </c>
      <c r="S521" s="2">
        <v>43190</v>
      </c>
    </row>
    <row r="522" spans="1:20" x14ac:dyDescent="0.25">
      <c r="A522">
        <v>2018</v>
      </c>
      <c r="B522" s="2">
        <v>43101</v>
      </c>
      <c r="C522" s="2">
        <v>43190</v>
      </c>
      <c r="D522" t="s">
        <v>225</v>
      </c>
      <c r="E522" t="s">
        <v>226</v>
      </c>
      <c r="F522" t="s">
        <v>90</v>
      </c>
      <c r="G522" t="s">
        <v>227</v>
      </c>
      <c r="H522" t="s">
        <v>228</v>
      </c>
      <c r="I522" t="s">
        <v>121</v>
      </c>
      <c r="J522" t="s">
        <v>146</v>
      </c>
      <c r="K522" t="s">
        <v>229</v>
      </c>
      <c r="L522" t="s">
        <v>230</v>
      </c>
      <c r="N522" s="3" t="s">
        <v>231</v>
      </c>
      <c r="O522" t="s">
        <v>54</v>
      </c>
      <c r="P522" t="s">
        <v>197</v>
      </c>
      <c r="Q522" t="s">
        <v>151</v>
      </c>
      <c r="R522" s="2">
        <v>43190</v>
      </c>
      <c r="S522" s="2">
        <v>43190</v>
      </c>
    </row>
    <row r="523" spans="1:20" x14ac:dyDescent="0.25">
      <c r="A523">
        <v>2018</v>
      </c>
      <c r="B523" s="2">
        <v>43101</v>
      </c>
      <c r="C523" s="2">
        <v>43190</v>
      </c>
      <c r="D523" t="s">
        <v>232</v>
      </c>
      <c r="E523" t="s">
        <v>233</v>
      </c>
      <c r="F523" t="s">
        <v>90</v>
      </c>
      <c r="G523" t="s">
        <v>234</v>
      </c>
      <c r="H523" t="s">
        <v>235</v>
      </c>
      <c r="I523" t="s">
        <v>121</v>
      </c>
      <c r="J523" t="s">
        <v>146</v>
      </c>
      <c r="K523" t="s">
        <v>236</v>
      </c>
      <c r="L523" t="s">
        <v>237</v>
      </c>
      <c r="N523" s="3" t="s">
        <v>238</v>
      </c>
      <c r="O523" t="s">
        <v>54</v>
      </c>
      <c r="P523" t="s">
        <v>197</v>
      </c>
      <c r="Q523" t="s">
        <v>151</v>
      </c>
      <c r="R523" s="2">
        <v>43190</v>
      </c>
      <c r="S523" s="2">
        <v>43190</v>
      </c>
    </row>
    <row r="524" spans="1:20" x14ac:dyDescent="0.25">
      <c r="A524">
        <v>2018</v>
      </c>
      <c r="B524" s="2">
        <v>43101</v>
      </c>
      <c r="C524" s="2">
        <v>43190</v>
      </c>
      <c r="D524" t="s">
        <v>239</v>
      </c>
      <c r="E524" t="s">
        <v>240</v>
      </c>
      <c r="F524" t="s">
        <v>90</v>
      </c>
      <c r="G524" t="s">
        <v>241</v>
      </c>
      <c r="H524" t="s">
        <v>242</v>
      </c>
      <c r="I524" t="s">
        <v>121</v>
      </c>
      <c r="J524" t="s">
        <v>146</v>
      </c>
      <c r="K524" t="s">
        <v>243</v>
      </c>
      <c r="L524" t="s">
        <v>244</v>
      </c>
      <c r="N524" s="3" t="s">
        <v>245</v>
      </c>
      <c r="O524" t="s">
        <v>54</v>
      </c>
      <c r="P524" t="s">
        <v>197</v>
      </c>
      <c r="Q524" t="s">
        <v>151</v>
      </c>
      <c r="R524" s="2">
        <v>43190</v>
      </c>
      <c r="S524" s="2">
        <v>43190</v>
      </c>
    </row>
    <row r="525" spans="1:20" x14ac:dyDescent="0.25">
      <c r="A525" s="15">
        <v>2018</v>
      </c>
      <c r="B525" s="2">
        <v>43101</v>
      </c>
      <c r="C525" s="2">
        <v>43190</v>
      </c>
      <c r="D525" t="s">
        <v>246</v>
      </c>
      <c r="E525" t="s">
        <v>247</v>
      </c>
      <c r="F525" t="s">
        <v>90</v>
      </c>
      <c r="G525" t="s">
        <v>248</v>
      </c>
      <c r="H525" t="s">
        <v>249</v>
      </c>
      <c r="I525" t="s">
        <v>121</v>
      </c>
      <c r="J525" t="s">
        <v>146</v>
      </c>
      <c r="K525" s="15" t="s">
        <v>250</v>
      </c>
      <c r="L525" t="s">
        <v>251</v>
      </c>
      <c r="N525" s="13" t="s">
        <v>252</v>
      </c>
      <c r="O525" t="s">
        <v>54</v>
      </c>
      <c r="P525" t="s">
        <v>197</v>
      </c>
      <c r="Q525" s="15" t="s">
        <v>151</v>
      </c>
      <c r="R525" s="2">
        <v>43190</v>
      </c>
      <c r="S525" s="2">
        <v>43190</v>
      </c>
    </row>
    <row r="526" spans="1:20" x14ac:dyDescent="0.25">
      <c r="A526" s="16">
        <v>2018</v>
      </c>
      <c r="B526" s="21">
        <v>43101</v>
      </c>
      <c r="C526" s="21">
        <v>43190</v>
      </c>
      <c r="D526" s="25" t="s">
        <v>131</v>
      </c>
      <c r="E526" s="31" t="s">
        <v>132</v>
      </c>
      <c r="F526" s="25" t="s">
        <v>133</v>
      </c>
      <c r="G526" s="30" t="s">
        <v>134</v>
      </c>
      <c r="H526" s="19" t="s">
        <v>135</v>
      </c>
      <c r="I526" s="25" t="s">
        <v>136</v>
      </c>
      <c r="J526" s="25" t="s">
        <v>137</v>
      </c>
      <c r="K526" s="33">
        <v>0</v>
      </c>
      <c r="L526" s="25">
        <v>4028</v>
      </c>
      <c r="M526" s="31" t="s">
        <v>138</v>
      </c>
      <c r="N526" s="39">
        <v>0</v>
      </c>
      <c r="O526" s="25" t="s">
        <v>54</v>
      </c>
      <c r="P526" s="30" t="s">
        <v>139</v>
      </c>
      <c r="Q526" t="s">
        <v>140</v>
      </c>
      <c r="R526" s="21">
        <v>43190</v>
      </c>
      <c r="S526" s="2">
        <v>43190</v>
      </c>
    </row>
    <row r="527" spans="1:20" x14ac:dyDescent="0.25">
      <c r="A527" s="17">
        <v>2018</v>
      </c>
      <c r="B527" s="22">
        <v>43101</v>
      </c>
      <c r="C527" s="22">
        <v>43190</v>
      </c>
      <c r="D527" s="27" t="s">
        <v>253</v>
      </c>
      <c r="E527" s="32" t="s">
        <v>254</v>
      </c>
      <c r="F527" s="28" t="s">
        <v>90</v>
      </c>
      <c r="G527" s="27" t="s">
        <v>255</v>
      </c>
      <c r="H527" s="28" t="s">
        <v>256</v>
      </c>
      <c r="I527" s="27" t="s">
        <v>257</v>
      </c>
      <c r="J527" s="27" t="s">
        <v>62</v>
      </c>
      <c r="K527" s="34" t="s">
        <v>319</v>
      </c>
      <c r="L527" s="38">
        <v>18421</v>
      </c>
      <c r="M527" s="38">
        <v>15370</v>
      </c>
      <c r="N527" s="38">
        <v>83.4</v>
      </c>
      <c r="O527" s="43" t="s">
        <v>55</v>
      </c>
      <c r="P527" s="44" t="s">
        <v>366</v>
      </c>
      <c r="Q527" s="50" t="s">
        <v>318</v>
      </c>
      <c r="R527" s="51">
        <v>43189</v>
      </c>
      <c r="S527" s="2">
        <v>43190</v>
      </c>
    </row>
    <row r="528" spans="1:20" x14ac:dyDescent="0.25">
      <c r="A528" s="18">
        <v>2018</v>
      </c>
      <c r="B528" s="23">
        <v>43101</v>
      </c>
      <c r="C528" s="22">
        <v>43190</v>
      </c>
      <c r="D528" s="28" t="s">
        <v>253</v>
      </c>
      <c r="E528" s="28" t="s">
        <v>258</v>
      </c>
      <c r="F528" s="28" t="s">
        <v>90</v>
      </c>
      <c r="G528" s="27" t="s">
        <v>259</v>
      </c>
      <c r="H528" s="28" t="s">
        <v>256</v>
      </c>
      <c r="I528" s="28" t="s">
        <v>257</v>
      </c>
      <c r="J528" s="28" t="s">
        <v>62</v>
      </c>
      <c r="K528" s="35" t="s">
        <v>320</v>
      </c>
      <c r="L528" s="38">
        <v>51460</v>
      </c>
      <c r="M528" s="41">
        <v>48629</v>
      </c>
      <c r="N528" s="38">
        <v>94.5</v>
      </c>
      <c r="O528" s="8" t="s">
        <v>55</v>
      </c>
      <c r="P528" s="45" t="s">
        <v>366</v>
      </c>
      <c r="Q528" s="50" t="s">
        <v>318</v>
      </c>
      <c r="R528" s="51">
        <v>43189</v>
      </c>
      <c r="S528" s="21">
        <v>43190</v>
      </c>
      <c r="T528" s="30"/>
    </row>
    <row r="529" spans="1:20" x14ac:dyDescent="0.25">
      <c r="A529" s="20">
        <v>2018</v>
      </c>
      <c r="B529" s="22">
        <v>43101</v>
      </c>
      <c r="C529" s="22">
        <v>43190</v>
      </c>
      <c r="D529" s="29" t="s">
        <v>253</v>
      </c>
      <c r="E529" s="28" t="s">
        <v>260</v>
      </c>
      <c r="F529" s="28" t="s">
        <v>90</v>
      </c>
      <c r="G529" s="27" t="s">
        <v>261</v>
      </c>
      <c r="H529" s="32" t="s">
        <v>256</v>
      </c>
      <c r="I529" s="28" t="s">
        <v>257</v>
      </c>
      <c r="J529" s="28" t="s">
        <v>62</v>
      </c>
      <c r="K529" s="36" t="s">
        <v>321</v>
      </c>
      <c r="L529" s="40">
        <v>234</v>
      </c>
      <c r="M529" s="38">
        <v>190</v>
      </c>
      <c r="N529" s="38">
        <v>81.2</v>
      </c>
      <c r="O529" s="42" t="s">
        <v>55</v>
      </c>
      <c r="P529" s="46" t="s">
        <v>366</v>
      </c>
      <c r="Q529" s="49" t="s">
        <v>318</v>
      </c>
      <c r="R529" s="52">
        <v>43189</v>
      </c>
      <c r="S529" s="51">
        <v>43189</v>
      </c>
      <c r="T529" s="14" t="s">
        <v>454</v>
      </c>
    </row>
    <row r="530" spans="1:20" x14ac:dyDescent="0.25">
      <c r="A530" s="20">
        <v>2018</v>
      </c>
      <c r="B530" s="24">
        <v>43101</v>
      </c>
      <c r="C530" s="22">
        <v>43190</v>
      </c>
      <c r="D530" s="27" t="s">
        <v>253</v>
      </c>
      <c r="E530" s="32" t="s">
        <v>262</v>
      </c>
      <c r="F530" s="28" t="s">
        <v>90</v>
      </c>
      <c r="G530" s="27" t="s">
        <v>263</v>
      </c>
      <c r="H530" s="28" t="s">
        <v>256</v>
      </c>
      <c r="I530" s="27" t="s">
        <v>257</v>
      </c>
      <c r="J530" s="32" t="s">
        <v>62</v>
      </c>
      <c r="K530" s="37" t="s">
        <v>322</v>
      </c>
      <c r="L530" s="40">
        <v>7083</v>
      </c>
      <c r="M530" s="38">
        <v>5106</v>
      </c>
      <c r="N530" s="38">
        <v>72.099999999999994</v>
      </c>
      <c r="O530" s="42" t="s">
        <v>55</v>
      </c>
      <c r="P530" s="47" t="s">
        <v>366</v>
      </c>
      <c r="Q530" s="50" t="s">
        <v>318</v>
      </c>
      <c r="R530" s="51">
        <v>43189</v>
      </c>
      <c r="S530" s="53">
        <v>43189</v>
      </c>
      <c r="T530" s="26" t="s">
        <v>455</v>
      </c>
    </row>
    <row r="531" spans="1:20" x14ac:dyDescent="0.25">
      <c r="A531">
        <v>2018</v>
      </c>
      <c r="B531" s="73">
        <v>43101</v>
      </c>
      <c r="C531" s="2">
        <v>43190</v>
      </c>
      <c r="D531" t="s">
        <v>266</v>
      </c>
      <c r="E531" t="s">
        <v>267</v>
      </c>
      <c r="F531" t="s">
        <v>268</v>
      </c>
      <c r="G531" t="s">
        <v>269</v>
      </c>
      <c r="H531" t="s">
        <v>270</v>
      </c>
      <c r="I531" t="s">
        <v>271</v>
      </c>
      <c r="J531" t="s">
        <v>62</v>
      </c>
      <c r="K531">
        <v>0</v>
      </c>
      <c r="L531" t="s">
        <v>273</v>
      </c>
      <c r="M531">
        <v>0</v>
      </c>
      <c r="N531" t="s">
        <v>272</v>
      </c>
      <c r="O531" t="s">
        <v>54</v>
      </c>
      <c r="P531" t="s">
        <v>275</v>
      </c>
      <c r="Q531" t="s">
        <v>275</v>
      </c>
      <c r="R531" s="2">
        <v>43190</v>
      </c>
      <c r="S531" s="51">
        <v>43189</v>
      </c>
      <c r="T531" s="14" t="s">
        <v>456</v>
      </c>
    </row>
    <row r="532" spans="1:20" x14ac:dyDescent="0.25">
      <c r="A532" s="19"/>
      <c r="B532" s="19"/>
      <c r="D532" s="19"/>
      <c r="I532" s="19"/>
      <c r="K532" s="19"/>
      <c r="N532" s="19"/>
      <c r="O532" s="19"/>
      <c r="Q532" s="19"/>
      <c r="S532" s="52">
        <v>43189</v>
      </c>
      <c r="T532" s="48" t="s">
        <v>457</v>
      </c>
    </row>
    <row r="533" spans="1:20" x14ac:dyDescent="0.25">
      <c r="M533" s="19"/>
      <c r="S533" s="2">
        <v>43190</v>
      </c>
    </row>
    <row r="534" spans="1:20" x14ac:dyDescent="0.25">
      <c r="S534" s="19"/>
      <c r="T534" s="19"/>
    </row>
  </sheetData>
  <mergeCells count="7">
    <mergeCell ref="A6:T6"/>
    <mergeCell ref="A2:C2"/>
    <mergeCell ref="D2:F2"/>
    <mergeCell ref="G2:I2"/>
    <mergeCell ref="A3:C3"/>
    <mergeCell ref="D3:F3"/>
    <mergeCell ref="G3:I3"/>
  </mergeCells>
  <dataValidations count="4">
    <dataValidation type="list" allowBlank="1" showErrorMessage="1" sqref="O500 O484 O356:O377 O385:O453 O456:O471 O473:O482 O502:O688 O314:O348 O229:O306 O199:O227 O194:O197 O56:O76 O96:O192 O79:O93 O36:O53 O8:O33" xr:uid="{00000000-0002-0000-0000-000000000000}">
      <formula1>Hidden_114</formula1>
    </dataValidation>
    <dataValidation type="list" allowBlank="1" showErrorMessage="1" sqref="O378:O384 O349:O355 O307:O313" xr:uid="{00000000-0002-0000-0000-000001000000}">
      <formula1>Hidden_115</formula1>
    </dataValidation>
    <dataValidation type="list" allowBlank="1" showErrorMessage="1" sqref="W94:W96" xr:uid="{00000000-0002-0000-0000-000002000000}">
      <formula1>Hidden_622</formula1>
    </dataValidation>
    <dataValidation type="list" allowBlank="1" showErrorMessage="1" sqref="O94:O95 O77:O78 O54:O55 O34:O35" xr:uid="{00000000-0002-0000-0000-000003000000}">
      <formula1>Hidden_114</formula1>
      <formula2>0</formula2>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G3" sqref="G3"/>
    </sheetView>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Transparencia01</cp:lastModifiedBy>
  <dcterms:created xsi:type="dcterms:W3CDTF">2018-04-10T22:13:58Z</dcterms:created>
  <dcterms:modified xsi:type="dcterms:W3CDTF">2023-10-26T18:11:33Z</dcterms:modified>
</cp:coreProperties>
</file>